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125FFC80-B2F9-4E2C-8C13-8EBE687A4E9F}" xr6:coauthVersionLast="47" xr6:coauthVersionMax="47" xr10:uidLastSave="{00000000-0000-0000-0000-000000000000}"/>
  <bookViews>
    <workbookView xWindow="28680" yWindow="1995" windowWidth="29040" windowHeight="15840" xr2:uid="{AEDBED7A-AAA3-48E8-85BF-48D67ECFE7E3}"/>
  </bookViews>
  <sheets>
    <sheet name="FY 2023-24" sheetId="1" r:id="rId1"/>
    <sheet name="Footnotes" sheetId="2" r:id="rId2"/>
  </sheets>
  <definedNames>
    <definedName name="_xlnm.Print_Area" localSheetId="1">Footnotes!$A$1:$D$4</definedName>
    <definedName name="_xlnm.Print_Area" localSheetId="0">'FY 2023-24'!$A$1:$AA$277</definedName>
    <definedName name="_xlnm.Print_Titles" localSheetId="0">'FY 2023-24'!$A:$A,'FY 2023-24'!$1:$4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7" i="1" l="1"/>
  <c r="Y276" i="1"/>
  <c r="Y275" i="1"/>
  <c r="Y273" i="1"/>
  <c r="Y272" i="1"/>
  <c r="Y271" i="1"/>
  <c r="Y270" i="1"/>
  <c r="Y266" i="1"/>
  <c r="Y265" i="1"/>
  <c r="Y264" i="1"/>
  <c r="Y263" i="1"/>
  <c r="Y262" i="1"/>
  <c r="Y261" i="1"/>
  <c r="Y260" i="1"/>
  <c r="W277" i="1"/>
  <c r="W276" i="1"/>
  <c r="W275" i="1"/>
  <c r="W273" i="1"/>
  <c r="W272" i="1"/>
  <c r="W271" i="1"/>
  <c r="W270" i="1"/>
  <c r="W266" i="1"/>
  <c r="W265" i="1"/>
  <c r="W264" i="1"/>
  <c r="W263" i="1"/>
  <c r="W262" i="1"/>
  <c r="W261" i="1"/>
  <c r="W260" i="1"/>
  <c r="U277" i="1"/>
  <c r="U276" i="1"/>
  <c r="U275" i="1"/>
  <c r="U273" i="1"/>
  <c r="U272" i="1"/>
  <c r="U271" i="1"/>
  <c r="U270" i="1"/>
  <c r="U266" i="1"/>
  <c r="U265" i="1"/>
  <c r="U264" i="1"/>
  <c r="U263" i="1"/>
  <c r="U262" i="1"/>
  <c r="U261" i="1"/>
  <c r="U260" i="1"/>
  <c r="S277" i="1"/>
  <c r="S276" i="1"/>
  <c r="S275" i="1"/>
  <c r="S273" i="1"/>
  <c r="S272" i="1"/>
  <c r="S271" i="1"/>
  <c r="S270" i="1"/>
  <c r="S266" i="1"/>
  <c r="S265" i="1"/>
  <c r="S264" i="1"/>
  <c r="S263" i="1"/>
  <c r="S262" i="1"/>
  <c r="S261" i="1"/>
  <c r="S260" i="1"/>
  <c r="Q277" i="1"/>
  <c r="Q276" i="1"/>
  <c r="Q275" i="1"/>
  <c r="Q273" i="1"/>
  <c r="Q272" i="1"/>
  <c r="Q271" i="1"/>
  <c r="Q270" i="1"/>
  <c r="Q266" i="1"/>
  <c r="Q265" i="1"/>
  <c r="Q264" i="1"/>
  <c r="Q263" i="1"/>
  <c r="Q262" i="1"/>
  <c r="Q261" i="1"/>
  <c r="Q260" i="1"/>
  <c r="O277" i="1"/>
  <c r="O276" i="1"/>
  <c r="O275" i="1"/>
  <c r="O273" i="1"/>
  <c r="O272" i="1"/>
  <c r="O271" i="1"/>
  <c r="O270" i="1"/>
  <c r="O266" i="1"/>
  <c r="O265" i="1"/>
  <c r="O264" i="1"/>
  <c r="O263" i="1"/>
  <c r="O262" i="1"/>
  <c r="O261" i="1"/>
  <c r="O260" i="1"/>
  <c r="M277" i="1"/>
  <c r="M276" i="1"/>
  <c r="M275" i="1"/>
  <c r="M273" i="1"/>
  <c r="M272" i="1"/>
  <c r="M271" i="1"/>
  <c r="M270" i="1"/>
  <c r="M266" i="1"/>
  <c r="M265" i="1"/>
  <c r="M264" i="1"/>
  <c r="M263" i="1"/>
  <c r="M262" i="1"/>
  <c r="M261" i="1"/>
  <c r="M260" i="1"/>
  <c r="K277" i="1"/>
  <c r="K276" i="1"/>
  <c r="K275" i="1"/>
  <c r="K273" i="1"/>
  <c r="K272" i="1"/>
  <c r="K271" i="1"/>
  <c r="K270" i="1"/>
  <c r="K266" i="1"/>
  <c r="K265" i="1"/>
  <c r="K264" i="1"/>
  <c r="K263" i="1"/>
  <c r="K262" i="1"/>
  <c r="K261" i="1"/>
  <c r="K260" i="1"/>
  <c r="I277" i="1"/>
  <c r="I276" i="1"/>
  <c r="I275" i="1"/>
  <c r="I273" i="1"/>
  <c r="I272" i="1"/>
  <c r="I271" i="1"/>
  <c r="I270" i="1"/>
  <c r="I266" i="1"/>
  <c r="I265" i="1"/>
  <c r="I264" i="1"/>
  <c r="I263" i="1"/>
  <c r="I262" i="1"/>
  <c r="I261" i="1"/>
  <c r="I260" i="1"/>
  <c r="G277" i="1"/>
  <c r="G276" i="1"/>
  <c r="G275" i="1"/>
  <c r="G273" i="1"/>
  <c r="G272" i="1"/>
  <c r="G271" i="1"/>
  <c r="G270" i="1"/>
  <c r="G266" i="1"/>
  <c r="G265" i="1"/>
  <c r="G264" i="1"/>
  <c r="G263" i="1"/>
  <c r="G262" i="1"/>
  <c r="G261" i="1"/>
  <c r="G260" i="1"/>
  <c r="E260" i="1"/>
  <c r="E277" i="1"/>
  <c r="E276" i="1"/>
  <c r="E275" i="1"/>
  <c r="E273" i="1"/>
  <c r="E272" i="1"/>
  <c r="E271" i="1"/>
  <c r="E270" i="1"/>
  <c r="E266" i="1"/>
  <c r="E265" i="1"/>
  <c r="E264" i="1"/>
  <c r="E263" i="1"/>
  <c r="E262" i="1"/>
  <c r="E261" i="1"/>
  <c r="AA255" i="1" l="1"/>
  <c r="AA254" i="1"/>
  <c r="AA253" i="1"/>
  <c r="AA251" i="1"/>
  <c r="AA250" i="1"/>
  <c r="AA249" i="1"/>
  <c r="AA248" i="1"/>
  <c r="AA244" i="1"/>
  <c r="AA243" i="1"/>
  <c r="AA242" i="1"/>
  <c r="AA241" i="1"/>
  <c r="AA240" i="1"/>
  <c r="AA239" i="1"/>
  <c r="AA238" i="1"/>
  <c r="C260" i="1" l="1"/>
  <c r="C277" i="1" l="1"/>
  <c r="C276" i="1"/>
  <c r="C275" i="1"/>
  <c r="C273" i="1"/>
  <c r="C272" i="1"/>
  <c r="C271" i="1"/>
  <c r="C270" i="1"/>
  <c r="C266" i="1"/>
  <c r="C265" i="1"/>
  <c r="C264" i="1"/>
  <c r="C263" i="1"/>
  <c r="C262" i="1"/>
  <c r="C261" i="1"/>
  <c r="AA275" i="1" l="1"/>
  <c r="AA271" i="1"/>
  <c r="AA263" i="1"/>
  <c r="AA260" i="1"/>
  <c r="AA232" i="1"/>
  <c r="AA231" i="1"/>
  <c r="AA230" i="1"/>
  <c r="AA228" i="1"/>
  <c r="AA227" i="1"/>
  <c r="AA226" i="1"/>
  <c r="AA225" i="1"/>
  <c r="AA221" i="1"/>
  <c r="AA220" i="1"/>
  <c r="AA219" i="1"/>
  <c r="AA218" i="1"/>
  <c r="AA217" i="1"/>
  <c r="AA216" i="1"/>
  <c r="AA215" i="1"/>
  <c r="AA277" i="1" l="1"/>
  <c r="AA261" i="1"/>
  <c r="AA272" i="1"/>
  <c r="AA262" i="1"/>
  <c r="AA273" i="1"/>
  <c r="AA264" i="1"/>
  <c r="AA276" i="1"/>
  <c r="AA265" i="1"/>
  <c r="AA266" i="1"/>
  <c r="AA270" i="1"/>
  <c r="AA209" i="1"/>
  <c r="AA208" i="1"/>
  <c r="AA207" i="1"/>
  <c r="AA205" i="1" l="1"/>
  <c r="AA204" i="1"/>
  <c r="AA203" i="1"/>
  <c r="AA202" i="1"/>
  <c r="AA198" i="1"/>
  <c r="AA197" i="1"/>
  <c r="AA196" i="1"/>
  <c r="AA195" i="1"/>
  <c r="AA194" i="1"/>
  <c r="AA193" i="1"/>
  <c r="AA192" i="1"/>
  <c r="AA186" i="1" l="1"/>
  <c r="AA185" i="1"/>
  <c r="AA184" i="1"/>
  <c r="AA182" i="1"/>
  <c r="AA181" i="1"/>
  <c r="AA180" i="1"/>
  <c r="AA179" i="1"/>
  <c r="AA175" i="1"/>
  <c r="AA174" i="1"/>
  <c r="AA173" i="1"/>
  <c r="AA172" i="1"/>
  <c r="AA171" i="1"/>
  <c r="AA170" i="1"/>
  <c r="AA169" i="1"/>
  <c r="AA8" i="1" l="1"/>
  <c r="AA163" i="1" l="1"/>
  <c r="AA162" i="1"/>
  <c r="AA161" i="1"/>
  <c r="AA159" i="1"/>
  <c r="AA158" i="1"/>
  <c r="AA157" i="1"/>
  <c r="AA156" i="1"/>
  <c r="AA152" i="1"/>
  <c r="AA151" i="1"/>
  <c r="AA150" i="1"/>
  <c r="AA149" i="1"/>
  <c r="AA148" i="1"/>
  <c r="AA147" i="1"/>
  <c r="AA146" i="1"/>
  <c r="AA140" i="1" l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<sst xmlns="http://schemas.openxmlformats.org/spreadsheetml/2006/main" count="247" uniqueCount="46">
  <si>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</si>
  <si>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</si>
  <si>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</si>
  <si>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</si>
  <si>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</si>
  <si>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</si>
  <si>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</si>
  <si>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</si>
  <si>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</si>
  <si>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</si>
  <si>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</si>
  <si>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</si>
  <si>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</si>
  <si>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</si>
  <si>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</si>
  <si>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</si>
  <si>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</si>
  <si>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</si>
  <si>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</si>
  <si>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</si>
  <si>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</si>
  <si>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</si>
  <si>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</si>
  <si>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</si>
  <si>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</si>
  <si>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</si>
  <si>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</si>
  <si>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</si>
  <si>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</si>
  <si>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</si>
  <si>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</si>
  <si>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</si>
  <si>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</si>
  <si>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</si>
  <si>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</si>
  <si>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</si>
  <si>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</si>
  <si>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</si>
  <si>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</si>
  <si>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</si>
  <si>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</si>
  <si>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</si>
  <si>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</si>
  <si>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</si>
  <si>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FY 2023/2024 Total</t>
  </si>
  <si>
    <t>GOLDEN NUGGET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</si>
</sst>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365759</xdr:colOff>
      <xdr:row>2</xdr:row>
      <xdr:rowOff>15240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24"/>
  <sheetViews>
    <sheetView tabSelected="1" zoomScaleNormal="100" zoomScaleSheetLayoutView="75" workbookViewId="0">
      <pane xSplit="1" topLeftCell="K1" activePane="topRight" state="frozen"/>
      <selection pane="topRight" activeCell="S126" sqref="S126"/>
    </sheetView>
  </sheetViews>
  <sheetFormatPr defaultColWidth="9.140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140625" style="3" customWidth="1"/>
    <col min="7" max="7" width="20.7109375" style="3" customWidth="1"/>
    <col min="8" max="8" width="3.855468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85546875" style="3" customWidth="1"/>
    <col min="21" max="21" width="20.7109375" style="3" customWidth="1"/>
    <col min="22" max="22" width="3.140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85546875" style="3" customWidth="1"/>
    <col min="27" max="27" width="20.7109375" style="3" customWidth="1"/>
    <col min="28" max="28" width="9.140625" style="3"/>
    <col min="29" max="29" width="15.140625" style="3" customWidth="1"/>
    <col min="30" max="16384" width="9.140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42"/>
      <c r="O3" s="61" t="s">
        <v>4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9" s="54" customFormat="1" ht="23.25" customHeight="1" x14ac:dyDescent="0.25">
      <c r="A4" s="5"/>
      <c r="B4" s="5"/>
      <c r="C4" s="53" t="s">
        <v>32</v>
      </c>
      <c r="D4" s="5"/>
      <c r="E4" s="53" t="s">
        <v>33</v>
      </c>
      <c r="F4" s="5"/>
      <c r="G4" s="53" t="s">
        <v>34</v>
      </c>
      <c r="H4" s="5"/>
      <c r="I4" s="53" t="s">
        <v>35</v>
      </c>
      <c r="J4" s="5"/>
      <c r="K4" s="53" t="s">
        <v>36</v>
      </c>
      <c r="L4" s="5"/>
      <c r="M4" s="53" t="s">
        <v>37</v>
      </c>
      <c r="N4" s="5"/>
      <c r="O4" s="53" t="s">
        <v>38</v>
      </c>
      <c r="P4" s="5"/>
      <c r="Q4" s="53" t="s">
        <v>39</v>
      </c>
      <c r="R4" s="5"/>
      <c r="S4" s="53" t="s">
        <v>40</v>
      </c>
      <c r="T4" s="5"/>
      <c r="U4" s="53" t="s">
        <v>41</v>
      </c>
      <c r="V4" s="5"/>
      <c r="W4" s="53" t="s">
        <v>42</v>
      </c>
      <c r="X4" s="5"/>
      <c r="Y4" s="53" t="s">
        <v>43</v>
      </c>
      <c r="Z4" s="5"/>
      <c r="AA4" s="53" t="s">
        <v>44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1021403433.6799999</v>
      </c>
      <c r="D8" s="15"/>
      <c r="E8" s="15">
        <v>1046536334.8200001</v>
      </c>
      <c r="F8" s="15"/>
      <c r="G8" s="15">
        <v>1142481480.22</v>
      </c>
      <c r="H8" s="15"/>
      <c r="I8" s="15">
        <v>1163629101.4100001</v>
      </c>
      <c r="J8" s="15"/>
      <c r="K8" s="15">
        <v>1106785882</v>
      </c>
      <c r="L8" s="15"/>
      <c r="M8" s="15">
        <v>1187279029.1199999</v>
      </c>
      <c r="N8" s="15"/>
      <c r="O8" s="15">
        <v>1143900097.27</v>
      </c>
      <c r="P8" s="15"/>
      <c r="Q8" s="15">
        <v>1179975318.5999999</v>
      </c>
      <c r="R8" s="15"/>
      <c r="S8" s="15">
        <v>1306541273.4400001</v>
      </c>
      <c r="T8" s="15"/>
      <c r="U8" s="16">
        <v>1215154593.6400001</v>
      </c>
      <c r="V8" s="16"/>
      <c r="W8" s="15">
        <v>1295457826.52</v>
      </c>
      <c r="X8" s="15"/>
      <c r="Y8" s="15">
        <v>1167826978.8900001</v>
      </c>
      <c r="Z8" s="17"/>
      <c r="AA8" s="15">
        <f>SUM(C8:Y8)</f>
        <v>13976971349.610001</v>
      </c>
      <c r="AB8" s="18"/>
      <c r="AC8" s="18"/>
    </row>
    <row r="9" spans="1:29" ht="15.75" customHeight="1" x14ac:dyDescent="0.25">
      <c r="A9" s="14" t="s">
        <v>7</v>
      </c>
      <c r="B9" s="14"/>
      <c r="C9" s="15">
        <v>975878678.22000003</v>
      </c>
      <c r="D9" s="15"/>
      <c r="E9" s="15">
        <v>995457807.50999999</v>
      </c>
      <c r="F9" s="15"/>
      <c r="G9" s="15">
        <v>1087835968.6700001</v>
      </c>
      <c r="H9" s="15"/>
      <c r="I9" s="15">
        <v>1110864556.3499999</v>
      </c>
      <c r="J9" s="15"/>
      <c r="K9" s="15">
        <v>1056227061.6799999</v>
      </c>
      <c r="L9" s="15"/>
      <c r="M9" s="15">
        <v>1130359904.24</v>
      </c>
      <c r="N9" s="15"/>
      <c r="O9" s="15">
        <v>1092226455.3</v>
      </c>
      <c r="P9" s="15"/>
      <c r="Q9" s="15">
        <v>1125906746.3800001</v>
      </c>
      <c r="R9" s="15"/>
      <c r="S9" s="15">
        <v>1244390754.4400001</v>
      </c>
      <c r="T9" s="15"/>
      <c r="U9" s="16">
        <v>1158252209.45</v>
      </c>
      <c r="V9" s="16"/>
      <c r="W9" s="15">
        <v>1236495596.8299999</v>
      </c>
      <c r="X9" s="15"/>
      <c r="Y9" s="15">
        <v>1113215421.5999999</v>
      </c>
      <c r="Z9" s="19"/>
      <c r="AA9" s="15">
        <f t="shared" ref="AA9:AA14" si="0">SUM(C9:Y9)</f>
        <v>13327111160.670002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37220092.789999999</v>
      </c>
      <c r="D10" s="15"/>
      <c r="E10" s="15">
        <v>42762188.030000001</v>
      </c>
      <c r="F10" s="15"/>
      <c r="G10" s="15">
        <v>44479526.240000002</v>
      </c>
      <c r="H10" s="15"/>
      <c r="I10" s="15">
        <v>41867446.960000001</v>
      </c>
      <c r="J10" s="15"/>
      <c r="K10" s="15">
        <v>38531611.369999997</v>
      </c>
      <c r="L10" s="15"/>
      <c r="M10" s="15">
        <v>41078752.380000003</v>
      </c>
      <c r="N10" s="15"/>
      <c r="O10" s="15">
        <v>37270541.229999997</v>
      </c>
      <c r="P10" s="15"/>
      <c r="Q10" s="15">
        <v>47084299.82</v>
      </c>
      <c r="R10" s="15"/>
      <c r="S10" s="15">
        <v>49238552.729999997</v>
      </c>
      <c r="T10" s="15"/>
      <c r="U10" s="16">
        <v>43321416.189999998</v>
      </c>
      <c r="V10" s="16"/>
      <c r="W10" s="15">
        <v>44810176.850000001</v>
      </c>
      <c r="X10" s="15"/>
      <c r="Y10" s="15">
        <v>41827734.780000001</v>
      </c>
      <c r="Z10" s="19"/>
      <c r="AA10" s="15">
        <f t="shared" si="0"/>
        <v>509492339.37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12654831.550000001</v>
      </c>
      <c r="D11" s="15"/>
      <c r="E11" s="15">
        <v>14539143.93</v>
      </c>
      <c r="F11" s="15"/>
      <c r="G11" s="15">
        <v>15123038.92</v>
      </c>
      <c r="H11" s="15"/>
      <c r="I11" s="15">
        <v>14234931.970000001</v>
      </c>
      <c r="J11" s="15"/>
      <c r="K11" s="15">
        <v>13100747.869999999</v>
      </c>
      <c r="L11" s="15"/>
      <c r="M11" s="15">
        <v>13966775.810000001</v>
      </c>
      <c r="N11" s="15"/>
      <c r="O11" s="15">
        <v>12671984.02</v>
      </c>
      <c r="P11" s="15"/>
      <c r="Q11" s="15">
        <v>16008661.939999999</v>
      </c>
      <c r="R11" s="15"/>
      <c r="S11" s="15">
        <v>16741107.93</v>
      </c>
      <c r="T11" s="15"/>
      <c r="U11" s="16">
        <v>14729281.5</v>
      </c>
      <c r="V11" s="16"/>
      <c r="W11" s="15">
        <v>15235460.130000001</v>
      </c>
      <c r="X11" s="15"/>
      <c r="Y11" s="15">
        <v>14221429.83</v>
      </c>
      <c r="Z11" s="20"/>
      <c r="AA11" s="15">
        <f t="shared" si="0"/>
        <v>173227395.40000001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4838612.0599999996</v>
      </c>
      <c r="D12" s="15"/>
      <c r="E12" s="15">
        <v>5559084.4400000004</v>
      </c>
      <c r="F12" s="15"/>
      <c r="G12" s="15">
        <v>5782338.4100000001</v>
      </c>
      <c r="H12" s="15"/>
      <c r="I12" s="15">
        <v>5442768.0999999996</v>
      </c>
      <c r="J12" s="15"/>
      <c r="K12" s="15">
        <v>5009109.4800000004</v>
      </c>
      <c r="L12" s="15"/>
      <c r="M12" s="15">
        <v>5340237.8099999996</v>
      </c>
      <c r="N12" s="15"/>
      <c r="O12" s="15">
        <v>4845170.3600000003</v>
      </c>
      <c r="P12" s="15"/>
      <c r="Q12" s="15">
        <v>6120958.9800000004</v>
      </c>
      <c r="R12" s="15"/>
      <c r="S12" s="15">
        <v>6401011.8499999996</v>
      </c>
      <c r="T12" s="15"/>
      <c r="U12" s="16">
        <v>5631784.0999999996</v>
      </c>
      <c r="V12" s="16"/>
      <c r="W12" s="15">
        <v>5825322.9900000002</v>
      </c>
      <c r="X12" s="15"/>
      <c r="Y12" s="15">
        <v>5437605.5199999996</v>
      </c>
      <c r="Z12" s="5"/>
      <c r="AA12" s="15">
        <f t="shared" si="0"/>
        <v>66234004.100000009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1861004.64</v>
      </c>
      <c r="D13" s="15"/>
      <c r="E13" s="15">
        <v>2138109.4</v>
      </c>
      <c r="F13" s="15"/>
      <c r="G13" s="15">
        <v>2223976.31</v>
      </c>
      <c r="H13" s="15"/>
      <c r="I13" s="15">
        <v>2093372.35</v>
      </c>
      <c r="J13" s="15"/>
      <c r="K13" s="15">
        <v>1926580.57</v>
      </c>
      <c r="L13" s="15"/>
      <c r="M13" s="15">
        <v>2053937.62</v>
      </c>
      <c r="N13" s="15"/>
      <c r="O13" s="15">
        <v>1863527.06</v>
      </c>
      <c r="P13" s="15"/>
      <c r="Q13" s="15">
        <v>2354214.9900000002</v>
      </c>
      <c r="R13" s="15"/>
      <c r="S13" s="15">
        <v>2461927.64</v>
      </c>
      <c r="T13" s="15"/>
      <c r="U13" s="16">
        <v>2166070.81</v>
      </c>
      <c r="V13" s="16"/>
      <c r="W13" s="15">
        <v>2240508.84</v>
      </c>
      <c r="X13" s="15"/>
      <c r="Y13" s="15">
        <v>2091386.74</v>
      </c>
      <c r="Z13" s="20"/>
      <c r="AA13" s="15">
        <f t="shared" si="0"/>
        <v>25474616.969999999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744401.86</v>
      </c>
      <c r="D14" s="15"/>
      <c r="E14" s="15">
        <v>855243.76</v>
      </c>
      <c r="F14" s="15"/>
      <c r="G14" s="15">
        <v>889590.52</v>
      </c>
      <c r="H14" s="15"/>
      <c r="I14" s="15">
        <v>837348.94</v>
      </c>
      <c r="J14" s="15"/>
      <c r="K14" s="15">
        <v>770632.23</v>
      </c>
      <c r="L14" s="15"/>
      <c r="M14" s="15">
        <v>821575.05</v>
      </c>
      <c r="N14" s="15"/>
      <c r="O14" s="15">
        <v>745410.82</v>
      </c>
      <c r="P14" s="15"/>
      <c r="Q14" s="15">
        <v>941686</v>
      </c>
      <c r="R14" s="15"/>
      <c r="S14" s="15">
        <v>984771.05</v>
      </c>
      <c r="T14" s="15"/>
      <c r="U14" s="16">
        <v>866428.32</v>
      </c>
      <c r="V14" s="16"/>
      <c r="W14" s="15">
        <v>896203.54</v>
      </c>
      <c r="X14" s="15"/>
      <c r="Y14" s="15">
        <v>836554.7</v>
      </c>
      <c r="Z14" s="21"/>
      <c r="AA14" s="15">
        <f t="shared" si="0"/>
        <v>10189846.789999999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1118357118.9200001</v>
      </c>
      <c r="D18" s="15"/>
      <c r="E18" s="15">
        <v>1158426701.29</v>
      </c>
      <c r="F18" s="15"/>
      <c r="G18" s="15">
        <v>1697644273.4100001</v>
      </c>
      <c r="H18" s="15"/>
      <c r="I18" s="15">
        <v>1327587158.51</v>
      </c>
      <c r="J18" s="15"/>
      <c r="K18" s="15">
        <v>1297544314.3499999</v>
      </c>
      <c r="L18" s="15"/>
      <c r="M18" s="15">
        <v>1387552944.23</v>
      </c>
      <c r="N18" s="15"/>
      <c r="O18" s="15">
        <v>1284359105.3399999</v>
      </c>
      <c r="P18" s="15"/>
      <c r="Q18" s="15">
        <v>1206546388.51</v>
      </c>
      <c r="R18" s="15"/>
      <c r="S18" s="15">
        <v>1421952871.9300001</v>
      </c>
      <c r="T18" s="15"/>
      <c r="U18" s="16">
        <v>1341985511.6100001</v>
      </c>
      <c r="V18" s="16"/>
      <c r="W18" s="15">
        <v>1201609298.9100001</v>
      </c>
      <c r="X18" s="15"/>
      <c r="Y18" s="15">
        <v>1076206443.97</v>
      </c>
      <c r="Z18" s="12"/>
      <c r="AA18" s="15">
        <f t="shared" ref="AA18:AA21" si="1">SUM(C18:Y18)</f>
        <v>15519772130.98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16826032.399999999</v>
      </c>
      <c r="D19" s="15"/>
      <c r="E19" s="15">
        <v>17242074.16</v>
      </c>
      <c r="F19" s="15"/>
      <c r="G19" s="15">
        <v>20038902.699999999</v>
      </c>
      <c r="H19" s="15"/>
      <c r="I19" s="15">
        <v>19991351.390000001</v>
      </c>
      <c r="J19" s="15"/>
      <c r="K19" s="15">
        <v>22264347.509999998</v>
      </c>
      <c r="L19" s="15"/>
      <c r="M19" s="15">
        <v>19538278.759999998</v>
      </c>
      <c r="N19" s="15"/>
      <c r="O19" s="15">
        <v>12840440.890000001</v>
      </c>
      <c r="P19" s="15"/>
      <c r="Q19" s="15">
        <v>29816053.669999998</v>
      </c>
      <c r="R19" s="15"/>
      <c r="S19" s="15">
        <v>22628018.629999999</v>
      </c>
      <c r="T19" s="15"/>
      <c r="U19" s="16">
        <v>18581884.810000002</v>
      </c>
      <c r="V19" s="16"/>
      <c r="W19" s="15">
        <v>19920591.07</v>
      </c>
      <c r="X19" s="15"/>
      <c r="Y19" s="15">
        <v>17591101.629999999</v>
      </c>
      <c r="Z19" s="22"/>
      <c r="AA19" s="15">
        <f t="shared" si="1"/>
        <v>237279077.61999997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2355644.5359999998</v>
      </c>
      <c r="D20" s="10"/>
      <c r="E20" s="15">
        <v>2413890.3824000005</v>
      </c>
      <c r="F20" s="10"/>
      <c r="G20" s="15">
        <v>2805446.378</v>
      </c>
      <c r="H20" s="10"/>
      <c r="I20" s="15">
        <v>2798789.1946000005</v>
      </c>
      <c r="J20" s="10"/>
      <c r="K20" s="15">
        <v>3117008.6513999999</v>
      </c>
      <c r="L20" s="10"/>
      <c r="M20" s="15">
        <v>2735359.0263999999</v>
      </c>
      <c r="N20" s="10"/>
      <c r="O20" s="15">
        <v>1797661.7246000003</v>
      </c>
      <c r="P20" s="10"/>
      <c r="Q20" s="15">
        <v>4174247.5138000003</v>
      </c>
      <c r="R20" s="10"/>
      <c r="S20" s="15">
        <v>3167922.6082000001</v>
      </c>
      <c r="T20" s="10"/>
      <c r="U20" s="15">
        <v>2601463.8734000004</v>
      </c>
      <c r="V20" s="11"/>
      <c r="W20" s="16">
        <v>2788882.7498000003</v>
      </c>
      <c r="X20" s="11"/>
      <c r="Y20" s="16">
        <v>2462754.23</v>
      </c>
      <c r="Z20" s="19"/>
      <c r="AA20" s="15">
        <f t="shared" si="1"/>
        <v>33219070.8686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336520.64799999999</v>
      </c>
      <c r="D21" s="15"/>
      <c r="E21" s="15">
        <v>344841.48320000002</v>
      </c>
      <c r="F21" s="15"/>
      <c r="G21" s="15">
        <v>400778.054</v>
      </c>
      <c r="H21" s="15"/>
      <c r="I21" s="15">
        <v>399827.02780000004</v>
      </c>
      <c r="J21" s="15"/>
      <c r="K21" s="15">
        <v>445286.95019999996</v>
      </c>
      <c r="L21" s="15"/>
      <c r="M21" s="15">
        <v>390765.57519999996</v>
      </c>
      <c r="N21" s="15"/>
      <c r="O21" s="15">
        <v>256808.81780000002</v>
      </c>
      <c r="P21" s="15"/>
      <c r="Q21" s="15">
        <v>596321.07339999999</v>
      </c>
      <c r="R21" s="15"/>
      <c r="S21" s="15">
        <v>452560.3726</v>
      </c>
      <c r="T21" s="15"/>
      <c r="U21" s="16">
        <v>371637.69620000006</v>
      </c>
      <c r="V21" s="16"/>
      <c r="W21" s="15">
        <v>398411.82140000002</v>
      </c>
      <c r="X21" s="15"/>
      <c r="Y21" s="15">
        <v>351822.03</v>
      </c>
      <c r="Z21" s="19"/>
      <c r="AA21" s="15">
        <f t="shared" si="1"/>
        <v>4745581.5498000002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346535.59</v>
      </c>
      <c r="D23" s="15"/>
      <c r="E23" s="15">
        <v>324674.90999999997</v>
      </c>
      <c r="F23" s="15"/>
      <c r="G23" s="15">
        <v>334601.08</v>
      </c>
      <c r="H23" s="15"/>
      <c r="I23" s="15">
        <v>319162.94</v>
      </c>
      <c r="J23" s="15"/>
      <c r="K23" s="15">
        <v>316311.62</v>
      </c>
      <c r="L23" s="15"/>
      <c r="M23" s="15">
        <v>334265.03000000003</v>
      </c>
      <c r="N23" s="15"/>
      <c r="O23" s="15">
        <v>388338.11</v>
      </c>
      <c r="P23" s="15"/>
      <c r="Q23" s="15">
        <v>398649.22</v>
      </c>
      <c r="R23" s="15"/>
      <c r="S23" s="15">
        <v>419798.08</v>
      </c>
      <c r="T23" s="15"/>
      <c r="U23" s="16">
        <v>412402.02</v>
      </c>
      <c r="V23" s="16"/>
      <c r="W23" s="15">
        <v>400773.81</v>
      </c>
      <c r="X23" s="15"/>
      <c r="Y23" s="15">
        <v>410492.39</v>
      </c>
      <c r="Z23" s="20"/>
      <c r="AA23" s="15">
        <f t="shared" ref="AA23:AA25" si="2">SUM(C23:Y23)</f>
        <v>4406004.8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47634.125000000007</v>
      </c>
      <c r="D24" s="10"/>
      <c r="E24" s="15">
        <v>44633.374800000005</v>
      </c>
      <c r="F24" s="10"/>
      <c r="G24" s="15">
        <v>45782.82940000001</v>
      </c>
      <c r="H24" s="10"/>
      <c r="I24" s="15">
        <v>40209.002399999998</v>
      </c>
      <c r="J24" s="10"/>
      <c r="K24" s="15">
        <v>42315.875000000007</v>
      </c>
      <c r="L24" s="10"/>
      <c r="M24" s="15">
        <v>44773.972600000008</v>
      </c>
      <c r="N24" s="10"/>
      <c r="O24" s="15">
        <v>52396.857800000005</v>
      </c>
      <c r="P24" s="10"/>
      <c r="Q24" s="15">
        <v>54851.255200000007</v>
      </c>
      <c r="R24" s="10"/>
      <c r="S24" s="15">
        <v>56948.887800000011</v>
      </c>
      <c r="T24" s="10"/>
      <c r="U24" s="15">
        <v>55411.384000000005</v>
      </c>
      <c r="V24" s="11"/>
      <c r="W24" s="15">
        <v>52529.265599999999</v>
      </c>
      <c r="X24" s="11"/>
      <c r="Y24" s="15">
        <v>55073.51</v>
      </c>
      <c r="Z24" s="20"/>
      <c r="AA24" s="15">
        <f t="shared" si="2"/>
        <v>592560.33960000006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6804.875</v>
      </c>
      <c r="D25" s="15"/>
      <c r="E25" s="15">
        <v>6376.1964000000007</v>
      </c>
      <c r="F25" s="15"/>
      <c r="G25" s="15">
        <v>6540.4042000000009</v>
      </c>
      <c r="H25" s="15"/>
      <c r="I25" s="15">
        <v>5744.1431999999995</v>
      </c>
      <c r="J25" s="15"/>
      <c r="K25" s="15">
        <v>6045.125</v>
      </c>
      <c r="L25" s="15"/>
      <c r="M25" s="15">
        <v>6396.2818000000007</v>
      </c>
      <c r="N25" s="15"/>
      <c r="O25" s="15">
        <v>7485.2654000000002</v>
      </c>
      <c r="P25" s="15"/>
      <c r="Q25" s="15">
        <v>7835.8936000000003</v>
      </c>
      <c r="R25" s="15"/>
      <c r="S25" s="15">
        <v>8135.5554000000002</v>
      </c>
      <c r="T25" s="15"/>
      <c r="U25" s="16">
        <v>7915.9119999999994</v>
      </c>
      <c r="V25" s="16"/>
      <c r="W25" s="15">
        <v>7504.1808000000001</v>
      </c>
      <c r="X25" s="15"/>
      <c r="Y25" s="15">
        <v>7867.64</v>
      </c>
      <c r="Z25" s="20"/>
      <c r="AA25" s="15">
        <f t="shared" si="2"/>
        <v>84651.472800000003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97945179.670000002</v>
      </c>
      <c r="D31" s="15"/>
      <c r="E31" s="15">
        <v>106343802.65000001</v>
      </c>
      <c r="F31" s="15"/>
      <c r="G31" s="15">
        <v>102621118.06</v>
      </c>
      <c r="H31" s="15"/>
      <c r="I31" s="15">
        <v>102296285.27</v>
      </c>
      <c r="J31" s="15"/>
      <c r="K31" s="15">
        <v>98809969.709999993</v>
      </c>
      <c r="L31" s="15"/>
      <c r="M31" s="15">
        <v>103695765.23999999</v>
      </c>
      <c r="N31" s="15"/>
      <c r="O31" s="15">
        <v>102731869.89</v>
      </c>
      <c r="P31" s="15"/>
      <c r="Q31" s="15">
        <v>97764721.120000005</v>
      </c>
      <c r="R31" s="15"/>
      <c r="S31" s="15">
        <v>116971999.23</v>
      </c>
      <c r="T31" s="15"/>
      <c r="U31" s="16">
        <v>94990620.060000002</v>
      </c>
      <c r="V31" s="16"/>
      <c r="W31" s="15">
        <v>94151615.530000001</v>
      </c>
      <c r="X31" s="15"/>
      <c r="Y31" s="15">
        <v>86425860.950000003</v>
      </c>
      <c r="Z31" s="20"/>
      <c r="AA31" s="15">
        <f>SUM(C31:Y31)</f>
        <v>1204748807.3799999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93643293.950000003</v>
      </c>
      <c r="D32" s="15"/>
      <c r="E32" s="15">
        <v>101324431.89</v>
      </c>
      <c r="F32" s="15"/>
      <c r="G32" s="15">
        <v>97667443.760000005</v>
      </c>
      <c r="H32" s="15"/>
      <c r="I32" s="15">
        <v>97419678.75</v>
      </c>
      <c r="J32" s="15"/>
      <c r="K32" s="15">
        <v>93427388.409999996</v>
      </c>
      <c r="L32" s="15"/>
      <c r="M32" s="15">
        <v>98386460.319999993</v>
      </c>
      <c r="N32" s="15"/>
      <c r="O32" s="15">
        <v>97477431.760000005</v>
      </c>
      <c r="P32" s="15"/>
      <c r="Q32" s="15">
        <v>92592108.489999995</v>
      </c>
      <c r="R32" s="15"/>
      <c r="S32" s="15">
        <v>111269724.22</v>
      </c>
      <c r="T32" s="15"/>
      <c r="U32" s="16">
        <v>90132664.709999993</v>
      </c>
      <c r="V32" s="16"/>
      <c r="W32" s="15">
        <v>89745553.359999999</v>
      </c>
      <c r="X32" s="15"/>
      <c r="Y32" s="15">
        <v>81859560.989999995</v>
      </c>
      <c r="Z32" s="5"/>
      <c r="AA32" s="15">
        <f t="shared" ref="AA32:AA37" si="3">SUM(C32:Y32)</f>
        <v>1144945740.6099999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3714787.88</v>
      </c>
      <c r="D33" s="15"/>
      <c r="E33" s="15">
        <v>4036440.25</v>
      </c>
      <c r="F33" s="15"/>
      <c r="G33" s="15">
        <v>4329261.9000000004</v>
      </c>
      <c r="H33" s="15"/>
      <c r="I33" s="15">
        <v>3876747.88</v>
      </c>
      <c r="J33" s="15"/>
      <c r="K33" s="15">
        <v>4215305.4800000004</v>
      </c>
      <c r="L33" s="15"/>
      <c r="M33" s="15">
        <v>3882834.43</v>
      </c>
      <c r="N33" s="15"/>
      <c r="O33" s="15">
        <v>4451484.1399999997</v>
      </c>
      <c r="P33" s="15"/>
      <c r="Q33" s="15">
        <v>4235551.5999999996</v>
      </c>
      <c r="R33" s="15"/>
      <c r="S33" s="15">
        <v>4272693.7</v>
      </c>
      <c r="T33" s="15"/>
      <c r="U33" s="16">
        <v>3756727.89</v>
      </c>
      <c r="V33" s="16"/>
      <c r="W33" s="15">
        <v>3343594.14</v>
      </c>
      <c r="X33" s="15"/>
      <c r="Y33" s="15">
        <v>3246124.39</v>
      </c>
      <c r="Z33" s="21"/>
      <c r="AA33" s="15">
        <f t="shared" si="3"/>
        <v>47361553.680000007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1263027.8799999999</v>
      </c>
      <c r="D34" s="10"/>
      <c r="E34" s="15">
        <v>1372389.69</v>
      </c>
      <c r="F34" s="10"/>
      <c r="G34" s="15">
        <v>1471949.05</v>
      </c>
      <c r="H34" s="10"/>
      <c r="I34" s="15">
        <v>1318094.28</v>
      </c>
      <c r="J34" s="10"/>
      <c r="K34" s="15">
        <v>1433203.86</v>
      </c>
      <c r="L34" s="10"/>
      <c r="M34" s="15">
        <v>1320163.71</v>
      </c>
      <c r="N34" s="10"/>
      <c r="O34" s="15">
        <v>1513504.61</v>
      </c>
      <c r="P34" s="10"/>
      <c r="Q34" s="15">
        <v>1440087.54</v>
      </c>
      <c r="R34" s="10"/>
      <c r="S34" s="15">
        <v>1452715.86</v>
      </c>
      <c r="T34" s="10"/>
      <c r="U34" s="15">
        <v>1277287.48</v>
      </c>
      <c r="V34" s="11"/>
      <c r="W34" s="16">
        <v>1136822.01</v>
      </c>
      <c r="X34" s="10"/>
      <c r="Y34" s="16">
        <v>1103682.29</v>
      </c>
      <c r="Z34" s="5"/>
      <c r="AA34" s="15">
        <f t="shared" si="3"/>
        <v>16102928.260000002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482922.42</v>
      </c>
      <c r="D35" s="15"/>
      <c r="E35" s="15">
        <v>524737.23</v>
      </c>
      <c r="F35" s="15"/>
      <c r="G35" s="15">
        <v>562804.05000000005</v>
      </c>
      <c r="H35" s="15"/>
      <c r="I35" s="15">
        <v>503977.22</v>
      </c>
      <c r="J35" s="15"/>
      <c r="K35" s="15">
        <v>547989.71</v>
      </c>
      <c r="L35" s="15"/>
      <c r="M35" s="15">
        <v>504768.48</v>
      </c>
      <c r="N35" s="15"/>
      <c r="O35" s="15">
        <v>578692.93999999994</v>
      </c>
      <c r="P35" s="15"/>
      <c r="Q35" s="15">
        <v>550621.71</v>
      </c>
      <c r="R35" s="15"/>
      <c r="S35" s="15">
        <v>555450.18000000005</v>
      </c>
      <c r="T35" s="15"/>
      <c r="U35" s="16">
        <v>488374.63</v>
      </c>
      <c r="V35" s="16"/>
      <c r="W35" s="16">
        <v>434667.24</v>
      </c>
      <c r="X35" s="15"/>
      <c r="Y35" s="15">
        <v>421996.17</v>
      </c>
      <c r="Z35" s="19"/>
      <c r="AA35" s="15">
        <f t="shared" si="3"/>
        <v>6157001.9799999995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185739.39</v>
      </c>
      <c r="D36" s="15"/>
      <c r="E36" s="15">
        <v>201822.01</v>
      </c>
      <c r="F36" s="15"/>
      <c r="G36" s="15">
        <v>216463.1</v>
      </c>
      <c r="H36" s="15"/>
      <c r="I36" s="15">
        <v>193837.39</v>
      </c>
      <c r="J36" s="15"/>
      <c r="K36" s="15">
        <v>210765.27</v>
      </c>
      <c r="L36" s="15"/>
      <c r="M36" s="15">
        <v>194141.72</v>
      </c>
      <c r="N36" s="15"/>
      <c r="O36" s="15">
        <v>222574.21</v>
      </c>
      <c r="P36" s="15"/>
      <c r="Q36" s="15">
        <v>211777.58</v>
      </c>
      <c r="R36" s="15"/>
      <c r="S36" s="15">
        <v>213634.69</v>
      </c>
      <c r="T36" s="15"/>
      <c r="U36" s="16">
        <v>187836.39</v>
      </c>
      <c r="V36" s="16"/>
      <c r="W36" s="16">
        <v>167179.71</v>
      </c>
      <c r="X36" s="15"/>
      <c r="Y36" s="15">
        <v>162306.22</v>
      </c>
      <c r="AA36" s="15">
        <f t="shared" si="3"/>
        <v>2368077.6800000002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74295.759999999995</v>
      </c>
      <c r="D37" s="15"/>
      <c r="E37" s="15">
        <v>80728.81</v>
      </c>
      <c r="F37" s="15"/>
      <c r="G37" s="15">
        <v>86585.24</v>
      </c>
      <c r="H37" s="15"/>
      <c r="I37" s="15">
        <v>77534.960000000006</v>
      </c>
      <c r="J37" s="15"/>
      <c r="K37" s="15">
        <v>84306.11</v>
      </c>
      <c r="L37" s="15"/>
      <c r="M37" s="15">
        <v>77656.69</v>
      </c>
      <c r="N37" s="15"/>
      <c r="O37" s="15">
        <v>89029.68</v>
      </c>
      <c r="P37" s="15"/>
      <c r="Q37" s="15">
        <v>84711.03</v>
      </c>
      <c r="R37" s="15"/>
      <c r="S37" s="15">
        <v>85453.87</v>
      </c>
      <c r="T37" s="15"/>
      <c r="U37" s="16">
        <v>75134.559999999998</v>
      </c>
      <c r="V37" s="16"/>
      <c r="W37" s="16">
        <v>66871.88</v>
      </c>
      <c r="X37" s="15"/>
      <c r="Y37" s="15">
        <v>64922.49</v>
      </c>
      <c r="AA37" s="15">
        <f t="shared" si="3"/>
        <v>947231.08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39932637.920000002</v>
      </c>
      <c r="D41" s="15"/>
      <c r="E41" s="15">
        <v>56442176.289999999</v>
      </c>
      <c r="F41" s="15"/>
      <c r="G41" s="15">
        <v>46366050.670000002</v>
      </c>
      <c r="H41" s="15"/>
      <c r="I41" s="15">
        <v>43479032.359999999</v>
      </c>
      <c r="J41" s="15"/>
      <c r="K41" s="15">
        <v>54085279.479999997</v>
      </c>
      <c r="L41" s="15"/>
      <c r="M41" s="15">
        <v>42880942.969999999</v>
      </c>
      <c r="N41" s="15"/>
      <c r="O41" s="15">
        <v>39697722.850000001</v>
      </c>
      <c r="P41" s="15"/>
      <c r="Q41" s="15">
        <v>36716033.43</v>
      </c>
      <c r="R41" s="15"/>
      <c r="S41" s="15">
        <v>40368699.030000001</v>
      </c>
      <c r="T41" s="15"/>
      <c r="U41" s="15">
        <v>46429186.450000003</v>
      </c>
      <c r="V41" s="16"/>
      <c r="W41" s="15">
        <v>57211248.700000003</v>
      </c>
      <c r="X41" s="15"/>
      <c r="Y41" s="15">
        <v>48876977.590000004</v>
      </c>
      <c r="Z41" s="19"/>
      <c r="AA41" s="15">
        <f t="shared" ref="AA41:AA44" si="4">SUM(C41:Y41)</f>
        <v>552485987.74000001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850704.42999999993</v>
      </c>
      <c r="D42" s="10"/>
      <c r="E42" s="15">
        <v>1260710.2</v>
      </c>
      <c r="F42" s="10"/>
      <c r="G42" s="15">
        <v>1493519.62</v>
      </c>
      <c r="H42" s="10"/>
      <c r="I42" s="15">
        <v>795446.08000000007</v>
      </c>
      <c r="J42" s="10"/>
      <c r="K42" s="15">
        <v>302082.01</v>
      </c>
      <c r="L42" s="10"/>
      <c r="M42" s="15">
        <v>778346.52</v>
      </c>
      <c r="N42" s="10"/>
      <c r="O42" s="15">
        <v>915978.21</v>
      </c>
      <c r="P42" s="10"/>
      <c r="Q42" s="15">
        <v>713030.79</v>
      </c>
      <c r="R42" s="10"/>
      <c r="S42" s="15">
        <v>1404171.48</v>
      </c>
      <c r="T42" s="10"/>
      <c r="U42" s="15">
        <v>1234188.5900000001</v>
      </c>
      <c r="V42" s="11"/>
      <c r="W42" s="15">
        <v>847716.99</v>
      </c>
      <c r="X42" s="10"/>
      <c r="Y42" s="15">
        <v>878483</v>
      </c>
      <c r="Z42" s="5"/>
      <c r="AA42" s="15">
        <f t="shared" si="4"/>
        <v>11474377.92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119098.6202</v>
      </c>
      <c r="D43" s="15"/>
      <c r="E43" s="15">
        <v>176499.42800000001</v>
      </c>
      <c r="F43" s="15"/>
      <c r="G43" s="15">
        <v>209092.74680000002</v>
      </c>
      <c r="H43" s="15"/>
      <c r="I43" s="15">
        <v>111362.45120000002</v>
      </c>
      <c r="J43" s="15"/>
      <c r="K43" s="15">
        <v>42291.48</v>
      </c>
      <c r="L43" s="15"/>
      <c r="M43" s="15">
        <v>108968.51</v>
      </c>
      <c r="N43" s="15"/>
      <c r="O43" s="15">
        <v>128236.95</v>
      </c>
      <c r="P43" s="15"/>
      <c r="Q43" s="15">
        <v>99824.31</v>
      </c>
      <c r="R43" s="15"/>
      <c r="S43" s="15">
        <v>196584.01</v>
      </c>
      <c r="T43" s="15"/>
      <c r="U43" s="15">
        <v>172786.4</v>
      </c>
      <c r="V43" s="16"/>
      <c r="W43" s="15">
        <v>118680.38</v>
      </c>
      <c r="X43" s="15"/>
      <c r="Y43" s="15">
        <v>122987.62</v>
      </c>
      <c r="Z43" s="20"/>
      <c r="AA43" s="15">
        <f t="shared" si="4"/>
        <v>1606412.9062000001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17014.088599999999</v>
      </c>
      <c r="D44" s="15"/>
      <c r="E44" s="15">
        <v>25214.203999999998</v>
      </c>
      <c r="F44" s="15"/>
      <c r="G44" s="15">
        <v>29870.392400000004</v>
      </c>
      <c r="H44" s="15"/>
      <c r="I44" s="15">
        <v>15908.921600000001</v>
      </c>
      <c r="J44" s="15"/>
      <c r="K44" s="15">
        <v>6041.64</v>
      </c>
      <c r="L44" s="15"/>
      <c r="M44" s="15">
        <v>15566.93</v>
      </c>
      <c r="N44" s="15"/>
      <c r="O44" s="15">
        <v>18319.560000000001</v>
      </c>
      <c r="P44" s="15"/>
      <c r="Q44" s="15">
        <v>14260.62</v>
      </c>
      <c r="R44" s="15"/>
      <c r="S44" s="15">
        <v>28083.43</v>
      </c>
      <c r="T44" s="15"/>
      <c r="U44" s="15">
        <v>24683.77</v>
      </c>
      <c r="V44" s="16"/>
      <c r="W44" s="15">
        <v>16954.34</v>
      </c>
      <c r="X44" s="15"/>
      <c r="Y44" s="15">
        <v>17569.66</v>
      </c>
      <c r="Z44" s="5"/>
      <c r="AA44" s="15">
        <f t="shared" si="4"/>
        <v>229487.55659999998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15">
        <v>0</v>
      </c>
      <c r="H46" s="10"/>
      <c r="I46" s="15">
        <v>0</v>
      </c>
      <c r="J46" s="10"/>
      <c r="K46" s="15">
        <v>0</v>
      </c>
      <c r="L46" s="10"/>
      <c r="M46" s="15">
        <v>0</v>
      </c>
      <c r="N46" s="10"/>
      <c r="O46" s="15">
        <v>0</v>
      </c>
      <c r="P46" s="10"/>
      <c r="Q46" s="15">
        <v>0</v>
      </c>
      <c r="R46" s="10"/>
      <c r="S46" s="15">
        <v>0</v>
      </c>
      <c r="T46" s="10"/>
      <c r="U46" s="15">
        <v>0</v>
      </c>
      <c r="V46" s="11"/>
      <c r="W46" s="15">
        <v>0</v>
      </c>
      <c r="X46" s="10"/>
      <c r="Y46" s="15">
        <v>0</v>
      </c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0</v>
      </c>
      <c r="L47" s="15"/>
      <c r="M47" s="15">
        <v>0</v>
      </c>
      <c r="N47" s="15"/>
      <c r="O47" s="15">
        <v>0</v>
      </c>
      <c r="P47" s="15"/>
      <c r="Q47" s="15">
        <v>0</v>
      </c>
      <c r="R47" s="15"/>
      <c r="S47" s="15">
        <v>0</v>
      </c>
      <c r="T47" s="15"/>
      <c r="U47" s="15">
        <v>0</v>
      </c>
      <c r="V47" s="16"/>
      <c r="W47" s="15">
        <v>0</v>
      </c>
      <c r="X47" s="15"/>
      <c r="Y47" s="15">
        <v>0</v>
      </c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0</v>
      </c>
      <c r="L48" s="15"/>
      <c r="M48" s="15">
        <v>0</v>
      </c>
      <c r="N48" s="15"/>
      <c r="O48" s="15">
        <v>0</v>
      </c>
      <c r="P48" s="15"/>
      <c r="Q48" s="15">
        <v>0</v>
      </c>
      <c r="R48" s="15"/>
      <c r="S48" s="15">
        <v>0</v>
      </c>
      <c r="T48" s="15"/>
      <c r="U48" s="15">
        <v>0</v>
      </c>
      <c r="V48" s="16"/>
      <c r="W48" s="15">
        <v>0</v>
      </c>
      <c r="X48" s="15"/>
      <c r="Y48" s="15">
        <v>0</v>
      </c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649351988.11000001</v>
      </c>
      <c r="D54" s="15"/>
      <c r="E54" s="15">
        <v>667184805.84000003</v>
      </c>
      <c r="F54" s="15"/>
      <c r="G54" s="15">
        <v>640885746.22000003</v>
      </c>
      <c r="H54" s="15"/>
      <c r="I54" s="15">
        <v>626956543.05999994</v>
      </c>
      <c r="J54" s="15"/>
      <c r="K54" s="15">
        <v>641294529.41999996</v>
      </c>
      <c r="L54" s="15"/>
      <c r="M54" s="15">
        <v>716541157.87</v>
      </c>
      <c r="N54" s="15"/>
      <c r="O54" s="15">
        <v>679190993.53999996</v>
      </c>
      <c r="Q54" s="15">
        <v>671593453.44000006</v>
      </c>
      <c r="R54" s="15"/>
      <c r="S54" s="15">
        <v>741742573.35000002</v>
      </c>
      <c r="T54" s="15"/>
      <c r="U54" s="16">
        <v>716097753.58000004</v>
      </c>
      <c r="V54" s="16"/>
      <c r="W54" s="15">
        <v>750412226.94000006</v>
      </c>
      <c r="X54" s="15"/>
      <c r="Y54" s="15">
        <v>665200043.27999997</v>
      </c>
      <c r="Z54" s="5"/>
      <c r="AA54" s="15">
        <f>SUM(C54:Y54)</f>
        <v>8166451814.6500006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620397013.45000005</v>
      </c>
      <c r="D55" s="15"/>
      <c r="E55" s="15">
        <v>636812950.41999996</v>
      </c>
      <c r="F55" s="15"/>
      <c r="G55" s="15">
        <v>610253919.87</v>
      </c>
      <c r="H55" s="15"/>
      <c r="I55" s="15">
        <v>596229153.64999998</v>
      </c>
      <c r="J55" s="15"/>
      <c r="K55" s="15">
        <v>611717899.82000005</v>
      </c>
      <c r="L55" s="15"/>
      <c r="M55" s="15">
        <v>683456388.65999997</v>
      </c>
      <c r="N55" s="15"/>
      <c r="O55" s="15">
        <v>646950335.70000005</v>
      </c>
      <c r="Q55" s="15">
        <v>639337048.29999995</v>
      </c>
      <c r="R55" s="15"/>
      <c r="S55" s="15">
        <v>705635006.46000004</v>
      </c>
      <c r="T55" s="15"/>
      <c r="U55" s="16">
        <v>682426285.07000005</v>
      </c>
      <c r="V55" s="16"/>
      <c r="W55" s="15">
        <v>715685005.50999999</v>
      </c>
      <c r="X55" s="15"/>
      <c r="Y55" s="15">
        <v>631988809.22000003</v>
      </c>
      <c r="Z55" s="19"/>
      <c r="AA55" s="15">
        <f>SUM(C55:Y55)</f>
        <v>7780889816.1300001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23264223.920000002</v>
      </c>
      <c r="D56" s="10"/>
      <c r="E56" s="15">
        <v>24700171.800000001</v>
      </c>
      <c r="F56" s="10"/>
      <c r="G56" s="15">
        <v>25265595.829999998</v>
      </c>
      <c r="H56" s="10"/>
      <c r="I56" s="15">
        <v>25232541.219999999</v>
      </c>
      <c r="J56" s="10"/>
      <c r="K56" s="15">
        <v>23941833.09</v>
      </c>
      <c r="L56" s="10"/>
      <c r="M56" s="15">
        <v>26243726.18</v>
      </c>
      <c r="N56" s="10"/>
      <c r="O56" s="15">
        <v>25613192.899999999</v>
      </c>
      <c r="P56" s="10"/>
      <c r="Q56" s="15">
        <v>25415583.690000001</v>
      </c>
      <c r="R56" s="10"/>
      <c r="S56" s="15">
        <v>28583056.780000001</v>
      </c>
      <c r="T56" s="10"/>
      <c r="U56" s="15">
        <v>26593274.300000001</v>
      </c>
      <c r="V56" s="11"/>
      <c r="W56" s="16">
        <v>26844487.920000002</v>
      </c>
      <c r="X56" s="10"/>
      <c r="Y56" s="15">
        <v>26785666.030000001</v>
      </c>
      <c r="Z56" s="21"/>
      <c r="AA56" s="15">
        <f t="shared" ref="AA56:AA60" si="6">SUM(C56:Y56)</f>
        <v>308483353.65999997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7909836.1299999999</v>
      </c>
      <c r="D57" s="15"/>
      <c r="E57" s="15">
        <v>8398058.4100000001</v>
      </c>
      <c r="F57" s="15"/>
      <c r="G57" s="15">
        <v>8590302.5800000001</v>
      </c>
      <c r="H57" s="15"/>
      <c r="I57" s="15">
        <v>8579064.0099999998</v>
      </c>
      <c r="J57" s="15"/>
      <c r="K57" s="15">
        <v>8140223.25</v>
      </c>
      <c r="L57" s="15"/>
      <c r="M57" s="15">
        <v>8922866.9000000004</v>
      </c>
      <c r="N57" s="15"/>
      <c r="O57" s="15">
        <v>8708485.5899999999</v>
      </c>
      <c r="P57" s="15"/>
      <c r="Q57" s="15">
        <v>8641298.4499999993</v>
      </c>
      <c r="R57" s="15"/>
      <c r="S57" s="15">
        <v>9718239.3100000005</v>
      </c>
      <c r="T57" s="15"/>
      <c r="U57" s="16">
        <v>9041713.2599999998</v>
      </c>
      <c r="V57" s="16"/>
      <c r="W57" s="16">
        <v>9127125.8900000006</v>
      </c>
      <c r="X57" s="15"/>
      <c r="Y57" s="15">
        <v>9107126.4499999993</v>
      </c>
      <c r="AA57" s="15">
        <f t="shared" si="6"/>
        <v>104884340.23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3024349.11</v>
      </c>
      <c r="D58" s="15"/>
      <c r="E58" s="15">
        <v>3211022.33</v>
      </c>
      <c r="F58" s="15"/>
      <c r="G58" s="15">
        <v>3284527.46</v>
      </c>
      <c r="H58" s="15"/>
      <c r="I58" s="15">
        <v>3280230.36</v>
      </c>
      <c r="J58" s="15"/>
      <c r="K58" s="15">
        <v>3112438.3</v>
      </c>
      <c r="L58" s="15"/>
      <c r="M58" s="15">
        <v>3411684.4</v>
      </c>
      <c r="N58" s="15"/>
      <c r="O58" s="15">
        <v>3329715.08</v>
      </c>
      <c r="P58" s="15"/>
      <c r="Q58" s="15">
        <v>3304025.88</v>
      </c>
      <c r="R58" s="15"/>
      <c r="S58" s="15">
        <v>3715797.38</v>
      </c>
      <c r="T58" s="15"/>
      <c r="U58" s="16">
        <v>3457125.66</v>
      </c>
      <c r="V58" s="16"/>
      <c r="W58" s="16">
        <v>3489783.43</v>
      </c>
      <c r="X58" s="15"/>
      <c r="Y58" s="15">
        <v>3482136.58</v>
      </c>
      <c r="Z58" s="27"/>
      <c r="AA58" s="15">
        <f t="shared" si="6"/>
        <v>40102835.969999999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1163211.2</v>
      </c>
      <c r="D59" s="15"/>
      <c r="E59" s="15">
        <v>1235008.5900000001</v>
      </c>
      <c r="F59" s="15"/>
      <c r="G59" s="15">
        <v>1263279.79</v>
      </c>
      <c r="H59" s="15"/>
      <c r="I59" s="15">
        <v>1261627.06</v>
      </c>
      <c r="J59" s="15"/>
      <c r="K59" s="15">
        <v>1197091.6499999999</v>
      </c>
      <c r="L59" s="15"/>
      <c r="M59" s="15">
        <v>1312186.31</v>
      </c>
      <c r="N59" s="15"/>
      <c r="O59" s="15">
        <v>1280659.6499999999</v>
      </c>
      <c r="P59" s="15"/>
      <c r="Q59" s="15">
        <v>1270779.18</v>
      </c>
      <c r="R59" s="15"/>
      <c r="S59" s="15">
        <v>1429152.84</v>
      </c>
      <c r="T59" s="15"/>
      <c r="U59" s="16">
        <v>1329663.72</v>
      </c>
      <c r="V59" s="16"/>
      <c r="W59" s="16">
        <v>1342224.4</v>
      </c>
      <c r="X59" s="15"/>
      <c r="Y59" s="15">
        <v>1339283.3</v>
      </c>
      <c r="Z59" s="17"/>
      <c r="AA59" s="15">
        <f t="shared" si="6"/>
        <v>15424167.690000003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465284.48</v>
      </c>
      <c r="D60" s="10"/>
      <c r="E60" s="15">
        <v>494003.44</v>
      </c>
      <c r="F60" s="10"/>
      <c r="G60" s="15">
        <v>505311.92</v>
      </c>
      <c r="H60" s="10"/>
      <c r="I60" s="15">
        <v>504650.82</v>
      </c>
      <c r="J60" s="10"/>
      <c r="K60" s="15">
        <v>478836.66</v>
      </c>
      <c r="L60" s="10"/>
      <c r="M60" s="15">
        <v>524874.52</v>
      </c>
      <c r="N60" s="10"/>
      <c r="O60" s="15">
        <v>512263.86</v>
      </c>
      <c r="P60" s="10"/>
      <c r="Q60" s="15">
        <v>508311.67</v>
      </c>
      <c r="R60" s="10"/>
      <c r="S60" s="15">
        <v>571661.14</v>
      </c>
      <c r="T60" s="10"/>
      <c r="U60" s="15">
        <v>531865.49</v>
      </c>
      <c r="V60" s="11"/>
      <c r="W60" s="16">
        <v>536889.76</v>
      </c>
      <c r="X60" s="10"/>
      <c r="Y60" s="15">
        <v>535713.31999999995</v>
      </c>
      <c r="Z60" s="19"/>
      <c r="AA60" s="15">
        <f t="shared" si="6"/>
        <v>6169667.0800000001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220698413.93000001</v>
      </c>
      <c r="D64" s="10"/>
      <c r="E64" s="15">
        <v>182969585.13999999</v>
      </c>
      <c r="F64" s="10"/>
      <c r="G64" s="15">
        <v>213034189.47</v>
      </c>
      <c r="H64" s="10"/>
      <c r="I64" s="15">
        <v>305897666.25999999</v>
      </c>
      <c r="J64" s="10"/>
      <c r="K64" s="15">
        <v>192520132.53</v>
      </c>
      <c r="L64" s="10"/>
      <c r="M64" s="15">
        <v>236715447.63999999</v>
      </c>
      <c r="N64" s="10"/>
      <c r="O64" s="15">
        <v>238855864.05000001</v>
      </c>
      <c r="P64" s="10"/>
      <c r="Q64" s="15">
        <v>180611650.13</v>
      </c>
      <c r="R64" s="10"/>
      <c r="S64" s="15">
        <v>223636644.11000001</v>
      </c>
      <c r="T64" s="10"/>
      <c r="U64" s="15">
        <v>294483442.52999997</v>
      </c>
      <c r="V64" s="11"/>
      <c r="W64" s="15">
        <v>188953483.81</v>
      </c>
      <c r="X64" s="10"/>
      <c r="Y64" s="15">
        <v>168513999.41999999</v>
      </c>
      <c r="Z64" s="5"/>
      <c r="AA64" s="15">
        <f t="shared" ref="AA64:AA67" si="7">SUM(C64:Y64)</f>
        <v>2646890519.02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3442999.54</v>
      </c>
      <c r="D65" s="15"/>
      <c r="E65" s="15">
        <v>3277119.86</v>
      </c>
      <c r="F65" s="15"/>
      <c r="G65" s="15">
        <v>3861472.7800000003</v>
      </c>
      <c r="H65" s="15"/>
      <c r="I65" s="15">
        <v>3976532.8500000006</v>
      </c>
      <c r="J65" s="15"/>
      <c r="K65" s="15">
        <v>3647894.9099999997</v>
      </c>
      <c r="L65" s="15"/>
      <c r="M65" s="15">
        <v>4964744.47</v>
      </c>
      <c r="N65" s="15"/>
      <c r="O65" s="15">
        <v>3841007.3499999996</v>
      </c>
      <c r="P65" s="15"/>
      <c r="Q65" s="15">
        <v>3728042.5700000003</v>
      </c>
      <c r="R65" s="15"/>
      <c r="S65" s="15">
        <v>4045189.8</v>
      </c>
      <c r="T65" s="15"/>
      <c r="U65" s="15">
        <v>3915247.78</v>
      </c>
      <c r="V65" s="16"/>
      <c r="W65" s="15">
        <v>4317838.2300000004</v>
      </c>
      <c r="X65" s="15"/>
      <c r="Y65" s="15">
        <v>3729765.67</v>
      </c>
      <c r="Z65" s="20"/>
      <c r="AA65" s="15">
        <f t="shared" si="7"/>
        <v>46747855.810000002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482019.93560000003</v>
      </c>
      <c r="D66" s="15"/>
      <c r="E66" s="15">
        <v>458796.78040000005</v>
      </c>
      <c r="F66" s="15"/>
      <c r="G66" s="15">
        <v>540606.18920000014</v>
      </c>
      <c r="H66" s="15"/>
      <c r="I66" s="15">
        <v>556714.59900000016</v>
      </c>
      <c r="J66" s="15"/>
      <c r="K66" s="15">
        <v>510705.28740000003</v>
      </c>
      <c r="L66" s="15"/>
      <c r="M66" s="15">
        <v>695064.22580000001</v>
      </c>
      <c r="N66" s="15"/>
      <c r="O66" s="15">
        <v>537741.02899999998</v>
      </c>
      <c r="P66" s="15"/>
      <c r="Q66" s="15">
        <v>521925.95980000007</v>
      </c>
      <c r="R66" s="15"/>
      <c r="S66" s="15">
        <v>566326.57200000004</v>
      </c>
      <c r="T66" s="15"/>
      <c r="U66" s="15">
        <v>548134.68999999994</v>
      </c>
      <c r="V66" s="16"/>
      <c r="W66" s="15">
        <v>604497.35</v>
      </c>
      <c r="X66" s="15"/>
      <c r="Y66" s="15">
        <v>522167.19</v>
      </c>
      <c r="Z66" s="5"/>
      <c r="AA66" s="15">
        <f t="shared" si="7"/>
        <v>6544699.8082000008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68859.9908</v>
      </c>
      <c r="D67" s="15"/>
      <c r="E67" s="15">
        <v>65542.397199999992</v>
      </c>
      <c r="F67" s="15"/>
      <c r="G67" s="15">
        <v>77229.455600000001</v>
      </c>
      <c r="H67" s="15"/>
      <c r="I67" s="15">
        <v>79530.657000000007</v>
      </c>
      <c r="J67" s="15"/>
      <c r="K67" s="15">
        <v>72957.898199999996</v>
      </c>
      <c r="L67" s="15"/>
      <c r="M67" s="15">
        <v>99294.8894</v>
      </c>
      <c r="N67" s="15"/>
      <c r="O67" s="15">
        <v>76820.146999999997</v>
      </c>
      <c r="P67" s="15"/>
      <c r="Q67" s="15">
        <v>74560.851400000014</v>
      </c>
      <c r="R67" s="15"/>
      <c r="S67" s="15">
        <v>80903.796000000002</v>
      </c>
      <c r="T67" s="15"/>
      <c r="U67" s="15">
        <v>78304.960000000006</v>
      </c>
      <c r="V67" s="16"/>
      <c r="W67" s="15">
        <v>86356.76</v>
      </c>
      <c r="X67" s="15"/>
      <c r="Y67" s="15">
        <v>74595.31</v>
      </c>
      <c r="Z67" s="21"/>
      <c r="AA67" s="15">
        <f t="shared" si="7"/>
        <v>934957.11259999988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117856.45</v>
      </c>
      <c r="D69" s="15"/>
      <c r="E69" s="15">
        <v>113821.84</v>
      </c>
      <c r="F69" s="15"/>
      <c r="G69" s="15">
        <v>116841.05</v>
      </c>
      <c r="H69" s="15"/>
      <c r="I69" s="15">
        <v>97033.21</v>
      </c>
      <c r="J69" s="15"/>
      <c r="K69" s="15">
        <v>95763.73</v>
      </c>
      <c r="L69" s="15"/>
      <c r="M69" s="15">
        <v>111493.49</v>
      </c>
      <c r="N69" s="15"/>
      <c r="O69" s="15">
        <v>143254.92000000001</v>
      </c>
      <c r="P69" s="15"/>
      <c r="Q69" s="15">
        <v>126171.09</v>
      </c>
      <c r="R69" s="15"/>
      <c r="S69" s="15">
        <v>130991.61</v>
      </c>
      <c r="T69" s="15"/>
      <c r="U69" s="15">
        <v>134336.62</v>
      </c>
      <c r="V69" s="16"/>
      <c r="W69" s="15">
        <v>120639.64</v>
      </c>
      <c r="X69" s="15"/>
      <c r="Y69" s="15">
        <v>108240.16</v>
      </c>
      <c r="Z69" s="19"/>
      <c r="AA69" s="15">
        <f t="shared" ref="AA69:AA71" si="8">SUM(C69:Y69)</f>
        <v>1416443.81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16343.614000000003</v>
      </c>
      <c r="D70" s="15"/>
      <c r="E70" s="15">
        <v>15709.673000000001</v>
      </c>
      <c r="F70" s="15"/>
      <c r="G70" s="15">
        <v>16067.227400000002</v>
      </c>
      <c r="H70" s="15"/>
      <c r="I70" s="15">
        <v>13216.184800000003</v>
      </c>
      <c r="J70" s="15"/>
      <c r="K70" s="15">
        <v>12837.7214</v>
      </c>
      <c r="L70" s="15"/>
      <c r="M70" s="15">
        <v>15025.9102</v>
      </c>
      <c r="N70" s="15"/>
      <c r="O70" s="15">
        <v>19340.967800000002</v>
      </c>
      <c r="P70" s="15"/>
      <c r="Q70" s="15">
        <v>17515.8158</v>
      </c>
      <c r="R70" s="15"/>
      <c r="S70" s="15">
        <v>17775.5452</v>
      </c>
      <c r="T70" s="15"/>
      <c r="U70" s="15">
        <v>18195.09</v>
      </c>
      <c r="V70" s="16"/>
      <c r="W70" s="15">
        <v>15696.01</v>
      </c>
      <c r="X70" s="15"/>
      <c r="Y70" s="15">
        <v>14435.87</v>
      </c>
      <c r="Z70" s="28"/>
      <c r="AA70" s="15">
        <f t="shared" si="8"/>
        <v>192159.62960000001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2334.8020000000001</v>
      </c>
      <c r="D71" s="15"/>
      <c r="E71" s="15">
        <v>2244.239</v>
      </c>
      <c r="F71" s="15"/>
      <c r="G71" s="15">
        <v>2295.3182000000002</v>
      </c>
      <c r="H71" s="15"/>
      <c r="I71" s="15">
        <v>1888.0264000000002</v>
      </c>
      <c r="J71" s="15"/>
      <c r="K71" s="15">
        <v>1833.9602</v>
      </c>
      <c r="L71" s="15"/>
      <c r="M71" s="15">
        <v>2146.5585999999998</v>
      </c>
      <c r="N71" s="15"/>
      <c r="O71" s="15">
        <v>2762.9953999999998</v>
      </c>
      <c r="P71" s="15"/>
      <c r="Q71" s="15">
        <v>2502.2593999999999</v>
      </c>
      <c r="R71" s="15"/>
      <c r="S71" s="15">
        <v>2539.3636000000001</v>
      </c>
      <c r="T71" s="15"/>
      <c r="U71" s="15">
        <v>2599.3000000000002</v>
      </c>
      <c r="V71" s="16"/>
      <c r="W71" s="15">
        <v>2242.29</v>
      </c>
      <c r="X71" s="15"/>
      <c r="Y71" s="15">
        <v>2062.27</v>
      </c>
      <c r="Z71" s="20"/>
      <c r="AA71" s="15">
        <f t="shared" si="8"/>
        <v>27451.382800000003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43859430.5</v>
      </c>
      <c r="D77" s="10"/>
      <c r="E77" s="15">
        <v>38635998.32</v>
      </c>
      <c r="F77" s="10"/>
      <c r="G77" s="15">
        <v>37558497.189999998</v>
      </c>
      <c r="H77" s="10"/>
      <c r="I77" s="15">
        <v>36579616.920000002</v>
      </c>
      <c r="J77" s="10"/>
      <c r="K77" s="15">
        <v>37090458.43</v>
      </c>
      <c r="L77" s="10"/>
      <c r="M77" s="15">
        <v>40187051.729999997</v>
      </c>
      <c r="N77" s="10"/>
      <c r="O77" s="15">
        <v>39676394.299999997</v>
      </c>
      <c r="P77" s="10"/>
      <c r="Q77" s="15">
        <v>40959444.380000003</v>
      </c>
      <c r="R77" s="10"/>
      <c r="S77" s="15">
        <v>46357081.329999998</v>
      </c>
      <c r="T77" s="10"/>
      <c r="U77" s="15">
        <v>43560740.280000001</v>
      </c>
      <c r="V77" s="11"/>
      <c r="W77" s="15">
        <v>40676057.119999997</v>
      </c>
      <c r="X77" s="10"/>
      <c r="Y77" s="15">
        <v>38925124.149999999</v>
      </c>
      <c r="Z77" s="27"/>
      <c r="AA77" s="15">
        <f>SUM(C77:Y77)</f>
        <v>484065894.64999998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40868056.07</v>
      </c>
      <c r="D78" s="10"/>
      <c r="E78" s="15">
        <v>35702637.960000001</v>
      </c>
      <c r="F78" s="10"/>
      <c r="G78" s="15">
        <v>35058904.670000002</v>
      </c>
      <c r="H78" s="10"/>
      <c r="I78" s="15">
        <v>33115546.870000001</v>
      </c>
      <c r="J78" s="10"/>
      <c r="K78" s="15">
        <v>34486479.170000002</v>
      </c>
      <c r="L78" s="10"/>
      <c r="M78" s="15">
        <v>37851773.119999997</v>
      </c>
      <c r="N78" s="10"/>
      <c r="O78" s="15">
        <v>37422302.82</v>
      </c>
      <c r="P78" s="10"/>
      <c r="Q78" s="15">
        <v>38174465.329999998</v>
      </c>
      <c r="R78" s="10"/>
      <c r="S78" s="15">
        <v>43140103.009999998</v>
      </c>
      <c r="T78" s="10"/>
      <c r="U78" s="15">
        <v>40534791.689999998</v>
      </c>
      <c r="V78" s="11"/>
      <c r="W78" s="15">
        <v>37546498.189999998</v>
      </c>
      <c r="X78" s="10"/>
      <c r="Y78" s="15">
        <v>35978808.060000002</v>
      </c>
      <c r="Z78" s="27"/>
      <c r="AA78" s="15">
        <f>SUM(C78:Y78)</f>
        <v>449880366.95999998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1680396.69</v>
      </c>
      <c r="D79" s="10"/>
      <c r="E79" s="15">
        <v>1659536.63</v>
      </c>
      <c r="F79" s="10"/>
      <c r="G79" s="15">
        <v>1564905.31</v>
      </c>
      <c r="H79" s="10"/>
      <c r="I79" s="15">
        <v>1641451</v>
      </c>
      <c r="J79" s="10"/>
      <c r="K79" s="15">
        <v>1723940.15</v>
      </c>
      <c r="L79" s="10"/>
      <c r="M79" s="15">
        <v>1490695.6</v>
      </c>
      <c r="N79" s="10"/>
      <c r="O79" s="15">
        <v>1269156.51</v>
      </c>
      <c r="P79" s="10"/>
      <c r="Q79" s="15">
        <v>1725503.61</v>
      </c>
      <c r="R79" s="10"/>
      <c r="S79" s="15">
        <v>2002914.31</v>
      </c>
      <c r="T79" s="10"/>
      <c r="U79" s="15">
        <v>1980621.35</v>
      </c>
      <c r="V79" s="11"/>
      <c r="W79" s="15">
        <v>2150148.7400000002</v>
      </c>
      <c r="X79" s="10"/>
      <c r="Y79" s="15">
        <v>1978840.63</v>
      </c>
      <c r="Z79" s="27"/>
      <c r="AA79" s="15">
        <f t="shared" ref="AA79:AA83" si="9">SUM(C79:Y79)</f>
        <v>20868110.529999997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571334.87</v>
      </c>
      <c r="D80" s="10"/>
      <c r="E80" s="15">
        <v>564242.44999999995</v>
      </c>
      <c r="F80" s="10"/>
      <c r="G80" s="15">
        <v>532067.81000000006</v>
      </c>
      <c r="H80" s="10"/>
      <c r="I80" s="15">
        <v>558093.34</v>
      </c>
      <c r="J80" s="10"/>
      <c r="K80" s="15">
        <v>586139.65</v>
      </c>
      <c r="L80" s="10"/>
      <c r="M80" s="15">
        <v>506836.5</v>
      </c>
      <c r="N80" s="10"/>
      <c r="O80" s="15">
        <v>431513.21</v>
      </c>
      <c r="P80" s="10"/>
      <c r="Q80" s="15">
        <v>586671.23</v>
      </c>
      <c r="R80" s="10"/>
      <c r="S80" s="15">
        <v>680990.87</v>
      </c>
      <c r="T80" s="10"/>
      <c r="U80" s="15">
        <v>673411.26</v>
      </c>
      <c r="V80" s="11"/>
      <c r="W80" s="15">
        <v>731050.57</v>
      </c>
      <c r="X80" s="10"/>
      <c r="Y80" s="15">
        <v>672805.81</v>
      </c>
      <c r="Z80" s="27"/>
      <c r="AA80" s="15">
        <f t="shared" si="9"/>
        <v>7095157.5700000003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218451.57</v>
      </c>
      <c r="D81" s="10"/>
      <c r="E81" s="15">
        <v>215739.76</v>
      </c>
      <c r="F81" s="10"/>
      <c r="G81" s="15">
        <v>203437.69</v>
      </c>
      <c r="H81" s="10"/>
      <c r="I81" s="15">
        <v>213388.63</v>
      </c>
      <c r="J81" s="10"/>
      <c r="K81" s="15">
        <v>224112.22</v>
      </c>
      <c r="L81" s="10"/>
      <c r="M81" s="15">
        <v>193790.43</v>
      </c>
      <c r="N81" s="10"/>
      <c r="O81" s="15">
        <v>164990.35</v>
      </c>
      <c r="P81" s="10"/>
      <c r="Q81" s="15">
        <v>224315.47</v>
      </c>
      <c r="R81" s="10"/>
      <c r="S81" s="15">
        <v>260378.86</v>
      </c>
      <c r="T81" s="10"/>
      <c r="U81" s="15">
        <v>257480.78</v>
      </c>
      <c r="V81" s="11"/>
      <c r="W81" s="15">
        <v>279519.34000000003</v>
      </c>
      <c r="X81" s="10"/>
      <c r="Y81" s="15">
        <v>257249.28</v>
      </c>
      <c r="Z81" s="27"/>
      <c r="AA81" s="15">
        <f t="shared" si="9"/>
        <v>2712854.3799999994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84019.83</v>
      </c>
      <c r="D82" s="10"/>
      <c r="E82" s="15">
        <v>82976.83</v>
      </c>
      <c r="F82" s="10"/>
      <c r="G82" s="15">
        <v>78245.27</v>
      </c>
      <c r="H82" s="10"/>
      <c r="I82" s="15">
        <v>82072.55</v>
      </c>
      <c r="J82" s="10"/>
      <c r="K82" s="15">
        <v>86197.01</v>
      </c>
      <c r="L82" s="10"/>
      <c r="M82" s="15">
        <v>74534.78</v>
      </c>
      <c r="N82" s="10"/>
      <c r="O82" s="15">
        <v>63457.83</v>
      </c>
      <c r="P82" s="10"/>
      <c r="Q82" s="15">
        <v>86275.18</v>
      </c>
      <c r="R82" s="10"/>
      <c r="S82" s="15">
        <v>100145.72</v>
      </c>
      <c r="T82" s="10"/>
      <c r="U82" s="15">
        <v>99031.07</v>
      </c>
      <c r="V82" s="11"/>
      <c r="W82" s="15">
        <v>107507.44</v>
      </c>
      <c r="X82" s="10"/>
      <c r="Y82" s="15">
        <v>98942.03</v>
      </c>
      <c r="Z82" s="27"/>
      <c r="AA82" s="15">
        <f t="shared" si="9"/>
        <v>1043405.54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33607.93</v>
      </c>
      <c r="D83" s="10"/>
      <c r="E83" s="15">
        <v>33190.730000000003</v>
      </c>
      <c r="F83" s="10"/>
      <c r="G83" s="15">
        <v>31298.11</v>
      </c>
      <c r="H83" s="10"/>
      <c r="I83" s="15">
        <v>32829.019999999997</v>
      </c>
      <c r="J83" s="10"/>
      <c r="K83" s="15">
        <v>34478.800000000003</v>
      </c>
      <c r="L83" s="10"/>
      <c r="M83" s="15">
        <v>29813.91</v>
      </c>
      <c r="N83" s="10"/>
      <c r="O83" s="15">
        <v>25383.13</v>
      </c>
      <c r="P83" s="10"/>
      <c r="Q83" s="15">
        <v>34510.07</v>
      </c>
      <c r="R83" s="10"/>
      <c r="S83" s="15">
        <v>40058.29</v>
      </c>
      <c r="T83" s="10"/>
      <c r="U83" s="15">
        <v>39612.43</v>
      </c>
      <c r="V83" s="11"/>
      <c r="W83" s="15">
        <v>43002.97</v>
      </c>
      <c r="X83" s="10"/>
      <c r="Y83" s="15">
        <v>39576.81</v>
      </c>
      <c r="Z83" s="27"/>
      <c r="AA83" s="15">
        <f t="shared" si="9"/>
        <v>417362.2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10"/>
      <c r="H84" s="10"/>
      <c r="I84" s="10"/>
      <c r="J84" s="10"/>
      <c r="K84" s="15"/>
      <c r="L84" s="10"/>
      <c r="M84" s="10"/>
      <c r="N84" s="10"/>
      <c r="O84" s="10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10"/>
      <c r="H85" s="10"/>
      <c r="I85" s="10"/>
      <c r="J85" s="10"/>
      <c r="K85" s="15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10"/>
      <c r="H86" s="10"/>
      <c r="I86" s="10"/>
      <c r="J86" s="10"/>
      <c r="K86" s="15"/>
      <c r="L86" s="10"/>
      <c r="M86" s="10"/>
      <c r="N86" s="10"/>
      <c r="O86" s="10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40196273.769999996</v>
      </c>
      <c r="D87" s="10"/>
      <c r="E87" s="15">
        <v>54205210.909999996</v>
      </c>
      <c r="F87" s="10"/>
      <c r="G87" s="15">
        <v>37135844.75</v>
      </c>
      <c r="H87" s="10"/>
      <c r="I87" s="15">
        <v>32865522.43</v>
      </c>
      <c r="J87" s="10"/>
      <c r="K87" s="15">
        <v>38442305.719999999</v>
      </c>
      <c r="L87" s="10"/>
      <c r="M87" s="15">
        <v>39259182.640000001</v>
      </c>
      <c r="N87" s="10"/>
      <c r="O87" s="15">
        <v>50753180.729999997</v>
      </c>
      <c r="P87" s="10"/>
      <c r="Q87" s="15">
        <v>41498081.280000001</v>
      </c>
      <c r="R87" s="10"/>
      <c r="S87" s="15">
        <v>37197659.359999999</v>
      </c>
      <c r="T87" s="10"/>
      <c r="U87" s="15">
        <v>27585573.07</v>
      </c>
      <c r="V87" s="11"/>
      <c r="W87" s="15">
        <v>27621756.449999999</v>
      </c>
      <c r="X87" s="10"/>
      <c r="Y87" s="15">
        <v>23723393.420000002</v>
      </c>
      <c r="Z87" s="27"/>
      <c r="AA87" s="15">
        <f t="shared" ref="AA87:AA90" si="10">SUM(C87:Y87)</f>
        <v>450483984.53000003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849797.09000000008</v>
      </c>
      <c r="D88" s="10"/>
      <c r="E88" s="15">
        <v>826735.16999999993</v>
      </c>
      <c r="F88" s="10"/>
      <c r="G88" s="15">
        <v>729727.16999999993</v>
      </c>
      <c r="H88" s="10"/>
      <c r="I88" s="15">
        <v>600920.03</v>
      </c>
      <c r="J88" s="10"/>
      <c r="K88" s="15">
        <v>592104.65</v>
      </c>
      <c r="L88" s="10"/>
      <c r="M88" s="15">
        <v>728688.53</v>
      </c>
      <c r="N88" s="10"/>
      <c r="O88" s="15">
        <v>603617.38</v>
      </c>
      <c r="P88" s="10"/>
      <c r="Q88" s="15">
        <v>452109.17</v>
      </c>
      <c r="R88" s="10"/>
      <c r="S88" s="15">
        <v>941985.83</v>
      </c>
      <c r="T88" s="10"/>
      <c r="U88" s="15">
        <v>610881.79</v>
      </c>
      <c r="V88" s="11"/>
      <c r="W88" s="15">
        <v>670213.72</v>
      </c>
      <c r="X88" s="10"/>
      <c r="Y88" s="15">
        <v>602300.97</v>
      </c>
      <c r="Z88" s="27"/>
      <c r="AA88" s="15">
        <f t="shared" si="10"/>
        <v>8209081.4999999991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118971.59260000002</v>
      </c>
      <c r="D89" s="10"/>
      <c r="E89" s="15">
        <v>115742.9238</v>
      </c>
      <c r="F89" s="10"/>
      <c r="G89" s="15">
        <v>102161.80379999999</v>
      </c>
      <c r="H89" s="10"/>
      <c r="I89" s="15">
        <v>84128.804200000013</v>
      </c>
      <c r="J89" s="10"/>
      <c r="K89" s="15">
        <v>82894.651000000013</v>
      </c>
      <c r="L89" s="10"/>
      <c r="M89" s="15">
        <v>102016.39</v>
      </c>
      <c r="N89" s="10"/>
      <c r="O89" s="15">
        <v>84506.43</v>
      </c>
      <c r="P89" s="10"/>
      <c r="Q89" s="15">
        <v>63295.28</v>
      </c>
      <c r="R89" s="10"/>
      <c r="S89" s="15">
        <v>131878.01999999999</v>
      </c>
      <c r="T89" s="10"/>
      <c r="U89" s="15">
        <v>85523.45</v>
      </c>
      <c r="V89" s="11"/>
      <c r="W89" s="15">
        <v>93829.92</v>
      </c>
      <c r="X89" s="10"/>
      <c r="Y89" s="15">
        <v>84322.14</v>
      </c>
      <c r="Z89" s="27"/>
      <c r="AA89" s="15">
        <f t="shared" si="10"/>
        <v>1149271.4053999998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16995.941800000001</v>
      </c>
      <c r="D90" s="10"/>
      <c r="E90" s="15">
        <v>16534.703399999999</v>
      </c>
      <c r="F90" s="10"/>
      <c r="G90" s="15">
        <v>14594.543399999999</v>
      </c>
      <c r="H90" s="10"/>
      <c r="I90" s="15">
        <v>12018.400600000001</v>
      </c>
      <c r="J90" s="10"/>
      <c r="K90" s="15">
        <v>11842.093000000001</v>
      </c>
      <c r="L90" s="10"/>
      <c r="M90" s="15">
        <v>14573.77</v>
      </c>
      <c r="N90" s="10"/>
      <c r="O90" s="15">
        <v>12072.35</v>
      </c>
      <c r="P90" s="10"/>
      <c r="Q90" s="15">
        <v>9042.18</v>
      </c>
      <c r="R90" s="10"/>
      <c r="S90" s="15">
        <v>18839.72</v>
      </c>
      <c r="T90" s="10"/>
      <c r="U90" s="15">
        <v>12217.64</v>
      </c>
      <c r="V90" s="11"/>
      <c r="W90" s="15">
        <v>13404.27</v>
      </c>
      <c r="X90" s="10"/>
      <c r="Y90" s="15">
        <v>12046.02</v>
      </c>
      <c r="Z90" s="27"/>
      <c r="AA90" s="15">
        <f t="shared" si="10"/>
        <v>164181.63219999999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10"/>
      <c r="H91" s="10"/>
      <c r="I91" s="10"/>
      <c r="J91" s="10"/>
      <c r="K91" s="15"/>
      <c r="L91" s="10"/>
      <c r="M91" s="10"/>
      <c r="N91" s="10"/>
      <c r="O91" s="10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1584580.88</v>
      </c>
      <c r="D92" s="10"/>
      <c r="E92" s="15">
        <v>1497128.62</v>
      </c>
      <c r="F92" s="10"/>
      <c r="G92" s="15">
        <v>1468699.42</v>
      </c>
      <c r="H92" s="10"/>
      <c r="I92" s="15">
        <v>1443179.63</v>
      </c>
      <c r="J92" s="10"/>
      <c r="K92" s="15">
        <v>1443284.86</v>
      </c>
      <c r="L92" s="10"/>
      <c r="M92" s="15">
        <v>1476803.18</v>
      </c>
      <c r="N92" s="10"/>
      <c r="O92" s="15">
        <v>1620119.69</v>
      </c>
      <c r="P92" s="10"/>
      <c r="Q92" s="15">
        <v>1411673.42</v>
      </c>
      <c r="R92" s="10"/>
      <c r="S92" s="15">
        <v>1367879.17</v>
      </c>
      <c r="T92" s="10"/>
      <c r="U92" s="15">
        <v>1365461.66</v>
      </c>
      <c r="V92" s="11"/>
      <c r="W92" s="15">
        <v>1258375.8500000001</v>
      </c>
      <c r="X92" s="10"/>
      <c r="Y92" s="15">
        <v>1173252.82</v>
      </c>
      <c r="Z92" s="27"/>
      <c r="AA92" s="15">
        <f t="shared" ref="AA92:AA94" si="11">SUM(C92:Y92)</f>
        <v>17110439.199999999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219847.69380000001</v>
      </c>
      <c r="D93" s="10"/>
      <c r="E93" s="15">
        <v>204217.26920000001</v>
      </c>
      <c r="F93" s="10"/>
      <c r="G93" s="15">
        <v>198529.48220000003</v>
      </c>
      <c r="H93" s="10"/>
      <c r="I93" s="15">
        <v>189874.1894</v>
      </c>
      <c r="J93" s="10"/>
      <c r="K93" s="15">
        <v>196056.45220000003</v>
      </c>
      <c r="L93" s="10"/>
      <c r="M93" s="15">
        <v>198336.73</v>
      </c>
      <c r="N93" s="10"/>
      <c r="O93" s="15">
        <v>223252.55</v>
      </c>
      <c r="P93" s="10"/>
      <c r="Q93" s="15">
        <v>192032.68</v>
      </c>
      <c r="R93" s="10"/>
      <c r="S93" s="15">
        <v>187383.32</v>
      </c>
      <c r="T93" s="10"/>
      <c r="U93" s="15">
        <v>181795.92</v>
      </c>
      <c r="V93" s="11"/>
      <c r="W93" s="15">
        <v>172096.46</v>
      </c>
      <c r="X93" s="10"/>
      <c r="Y93" s="15">
        <v>158761.68</v>
      </c>
      <c r="Z93" s="27"/>
      <c r="AA93" s="15">
        <f t="shared" si="11"/>
        <v>2322184.4268000005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31406.813399999999</v>
      </c>
      <c r="D94" s="10"/>
      <c r="E94" s="15">
        <v>29173.8956</v>
      </c>
      <c r="F94" s="10"/>
      <c r="G94" s="15">
        <v>28361.354599999999</v>
      </c>
      <c r="H94" s="10"/>
      <c r="I94" s="15">
        <v>27124.8842</v>
      </c>
      <c r="J94" s="10"/>
      <c r="K94" s="15">
        <v>28008.064600000002</v>
      </c>
      <c r="L94" s="10"/>
      <c r="M94" s="15">
        <v>28333.82</v>
      </c>
      <c r="N94" s="10"/>
      <c r="O94" s="15">
        <v>31893.22</v>
      </c>
      <c r="P94" s="10"/>
      <c r="Q94" s="15">
        <v>27433.24</v>
      </c>
      <c r="R94" s="10"/>
      <c r="S94" s="15">
        <v>26769.05</v>
      </c>
      <c r="T94" s="10"/>
      <c r="U94" s="15">
        <v>25970.85</v>
      </c>
      <c r="V94" s="11"/>
      <c r="W94" s="15">
        <v>24585.21</v>
      </c>
      <c r="X94" s="10"/>
      <c r="Y94" s="15">
        <v>22680.240000000002</v>
      </c>
      <c r="Z94" s="27"/>
      <c r="AA94" s="15">
        <f t="shared" si="11"/>
        <v>331740.64240000001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39923847.630000003</v>
      </c>
      <c r="D100" s="10"/>
      <c r="E100" s="15">
        <v>33925166.990000002</v>
      </c>
      <c r="F100" s="10"/>
      <c r="G100" s="15">
        <v>33517305.32</v>
      </c>
      <c r="H100" s="10"/>
      <c r="I100" s="15">
        <v>42980321.280000001</v>
      </c>
      <c r="J100" s="10"/>
      <c r="K100" s="15">
        <v>38550689.149999999</v>
      </c>
      <c r="L100" s="10"/>
      <c r="M100" s="15">
        <v>33045510.02</v>
      </c>
      <c r="N100" s="10"/>
      <c r="O100" s="15">
        <v>25580746.530000001</v>
      </c>
      <c r="P100" s="10"/>
      <c r="Q100" s="15">
        <v>26514351.829999998</v>
      </c>
      <c r="R100" s="10"/>
      <c r="S100" s="15">
        <v>24450377.100000001</v>
      </c>
      <c r="T100" s="10"/>
      <c r="U100" s="15">
        <v>23719661.989999998</v>
      </c>
      <c r="V100" s="11"/>
      <c r="W100" s="15">
        <v>35123142.25</v>
      </c>
      <c r="X100" s="10"/>
      <c r="Y100" s="15">
        <v>29937352.710000001</v>
      </c>
      <c r="Z100" s="27"/>
      <c r="AA100" s="15">
        <f>SUM(C100:Y100)</f>
        <v>387268472.80000001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38862903.5</v>
      </c>
      <c r="D101" s="10"/>
      <c r="E101" s="15">
        <v>32466805.079999998</v>
      </c>
      <c r="F101" s="10"/>
      <c r="G101" s="15">
        <v>31868146.399999999</v>
      </c>
      <c r="H101" s="10"/>
      <c r="I101" s="15">
        <v>41439326.329999998</v>
      </c>
      <c r="J101" s="10"/>
      <c r="K101" s="15">
        <v>37042921.82</v>
      </c>
      <c r="L101" s="10"/>
      <c r="M101" s="15">
        <v>31672477.949999999</v>
      </c>
      <c r="N101" s="10"/>
      <c r="O101" s="15">
        <v>24564676.050000001</v>
      </c>
      <c r="P101" s="10"/>
      <c r="Q101" s="15">
        <v>25503309.52</v>
      </c>
      <c r="R101" s="10"/>
      <c r="S101" s="15">
        <v>23361856.170000002</v>
      </c>
      <c r="T101" s="10"/>
      <c r="U101" s="15">
        <v>22473202.440000001</v>
      </c>
      <c r="V101" s="11"/>
      <c r="W101" s="15">
        <v>33046671.149999999</v>
      </c>
      <c r="X101" s="10"/>
      <c r="Y101" s="15">
        <v>28410894.23</v>
      </c>
      <c r="Z101" s="27"/>
      <c r="AA101" s="15">
        <f>SUM(C101:Y101)</f>
        <v>370713190.63999999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873718.55</v>
      </c>
      <c r="D102" s="10"/>
      <c r="E102" s="15">
        <v>1170119.53</v>
      </c>
      <c r="F102" s="10"/>
      <c r="G102" s="15">
        <v>1420986.07</v>
      </c>
      <c r="H102" s="10"/>
      <c r="I102" s="15">
        <v>1259240.75</v>
      </c>
      <c r="J102" s="10"/>
      <c r="K102" s="15">
        <v>1240257.25</v>
      </c>
      <c r="L102" s="10"/>
      <c r="M102" s="15">
        <v>1270925.6399999999</v>
      </c>
      <c r="N102" s="10"/>
      <c r="O102" s="15">
        <v>914618.5</v>
      </c>
      <c r="P102" s="10"/>
      <c r="Q102" s="15">
        <v>936709.69</v>
      </c>
      <c r="R102" s="10"/>
      <c r="S102" s="15">
        <v>1024583.7</v>
      </c>
      <c r="T102" s="10"/>
      <c r="U102" s="15">
        <v>1093638.04</v>
      </c>
      <c r="V102" s="11"/>
      <c r="W102" s="15">
        <v>761819.77</v>
      </c>
      <c r="X102" s="10"/>
      <c r="Y102" s="15">
        <v>831847.38</v>
      </c>
      <c r="Z102" s="27"/>
      <c r="AA102" s="15">
        <f t="shared" ref="AA102:AA106" si="12">SUM(C102:Y102)</f>
        <v>12798464.869999999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297064.31</v>
      </c>
      <c r="D103" s="10"/>
      <c r="E103" s="15">
        <v>397840.64000000001</v>
      </c>
      <c r="F103" s="10"/>
      <c r="G103" s="15">
        <v>483135.26</v>
      </c>
      <c r="H103" s="10"/>
      <c r="I103" s="15">
        <v>428141.86</v>
      </c>
      <c r="J103" s="10"/>
      <c r="K103" s="15">
        <v>421687.47</v>
      </c>
      <c r="L103" s="10"/>
      <c r="M103" s="15">
        <v>432114.72</v>
      </c>
      <c r="N103" s="10"/>
      <c r="O103" s="15">
        <v>310970.28999999998</v>
      </c>
      <c r="P103" s="10"/>
      <c r="Q103" s="15">
        <v>318481.28999999998</v>
      </c>
      <c r="R103" s="10"/>
      <c r="S103" s="15">
        <v>348358.46</v>
      </c>
      <c r="T103" s="10"/>
      <c r="U103" s="15">
        <v>371836.93</v>
      </c>
      <c r="V103" s="11"/>
      <c r="W103" s="15">
        <v>259018.72</v>
      </c>
      <c r="X103" s="10"/>
      <c r="Y103" s="15">
        <v>282828.11</v>
      </c>
      <c r="Z103" s="27"/>
      <c r="AA103" s="15">
        <f t="shared" si="12"/>
        <v>4351478.0600000005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113583.41</v>
      </c>
      <c r="D104" s="10"/>
      <c r="E104" s="15">
        <v>152115.54</v>
      </c>
      <c r="F104" s="10"/>
      <c r="G104" s="15">
        <v>184728.19</v>
      </c>
      <c r="H104" s="10"/>
      <c r="I104" s="15">
        <v>163701.29999999999</v>
      </c>
      <c r="J104" s="10"/>
      <c r="K104" s="15">
        <v>161233.44</v>
      </c>
      <c r="L104" s="10"/>
      <c r="M104" s="15">
        <v>165220.32999999999</v>
      </c>
      <c r="N104" s="10"/>
      <c r="O104" s="15">
        <v>118900.41</v>
      </c>
      <c r="P104" s="10"/>
      <c r="Q104" s="15">
        <v>121772.26</v>
      </c>
      <c r="R104" s="10"/>
      <c r="S104" s="15">
        <v>133195.88</v>
      </c>
      <c r="T104" s="10"/>
      <c r="U104" s="15">
        <v>142172.95000000001</v>
      </c>
      <c r="V104" s="11"/>
      <c r="W104" s="15">
        <v>99036.57</v>
      </c>
      <c r="X104" s="10"/>
      <c r="Y104" s="15">
        <v>108140.16</v>
      </c>
      <c r="Z104" s="27"/>
      <c r="AA104" s="15">
        <f t="shared" si="12"/>
        <v>1663800.4399999997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43685.93</v>
      </c>
      <c r="D105" s="10"/>
      <c r="E105" s="15">
        <v>58505.98</v>
      </c>
      <c r="F105" s="10"/>
      <c r="G105" s="15">
        <v>71049.3</v>
      </c>
      <c r="H105" s="10"/>
      <c r="I105" s="15">
        <v>62962.04</v>
      </c>
      <c r="J105" s="10"/>
      <c r="K105" s="15">
        <v>62012.86</v>
      </c>
      <c r="L105" s="10"/>
      <c r="M105" s="15">
        <v>63546.28</v>
      </c>
      <c r="N105" s="10"/>
      <c r="O105" s="15">
        <v>45730.93</v>
      </c>
      <c r="P105" s="10"/>
      <c r="Q105" s="15">
        <v>46835.48</v>
      </c>
      <c r="R105" s="10"/>
      <c r="S105" s="15">
        <v>51229.19</v>
      </c>
      <c r="T105" s="10"/>
      <c r="U105" s="15">
        <v>54681.9</v>
      </c>
      <c r="V105" s="11"/>
      <c r="W105" s="15">
        <v>38090.99</v>
      </c>
      <c r="X105" s="10"/>
      <c r="Y105" s="15">
        <v>41592.370000000003</v>
      </c>
      <c r="Z105" s="27"/>
      <c r="AA105" s="15">
        <f t="shared" si="12"/>
        <v>639923.25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17474.37</v>
      </c>
      <c r="D106" s="10"/>
      <c r="E106" s="15">
        <v>23402.39</v>
      </c>
      <c r="F106" s="10"/>
      <c r="G106" s="15">
        <v>28419.72</v>
      </c>
      <c r="H106" s="10"/>
      <c r="I106" s="15">
        <v>25184.82</v>
      </c>
      <c r="J106" s="10"/>
      <c r="K106" s="15">
        <v>24805.15</v>
      </c>
      <c r="L106" s="10"/>
      <c r="M106" s="15">
        <v>25418.51</v>
      </c>
      <c r="N106" s="10"/>
      <c r="O106" s="15">
        <v>18292.37</v>
      </c>
      <c r="P106" s="10"/>
      <c r="Q106" s="15">
        <v>18734.189999999999</v>
      </c>
      <c r="R106" s="10"/>
      <c r="S106" s="15">
        <v>20491.669999999998</v>
      </c>
      <c r="T106" s="10"/>
      <c r="U106" s="15">
        <v>21872.76</v>
      </c>
      <c r="V106" s="11"/>
      <c r="W106" s="15">
        <v>15236.4</v>
      </c>
      <c r="X106" s="10"/>
      <c r="Y106" s="15">
        <v>16636.95</v>
      </c>
      <c r="Z106" s="27"/>
      <c r="AA106" s="15">
        <f t="shared" si="12"/>
        <v>255969.30000000002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10"/>
      <c r="H107" s="10"/>
      <c r="I107" s="10"/>
      <c r="J107" s="10"/>
      <c r="K107" s="15"/>
      <c r="L107" s="10"/>
      <c r="M107" s="10"/>
      <c r="N107" s="10"/>
      <c r="O107" s="10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10"/>
      <c r="H108" s="10"/>
      <c r="I108" s="10"/>
      <c r="J108" s="10"/>
      <c r="K108" s="15"/>
      <c r="L108" s="10"/>
      <c r="M108" s="10"/>
      <c r="N108" s="10"/>
      <c r="O108" s="10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10"/>
      <c r="H109" s="10"/>
      <c r="I109" s="10"/>
      <c r="J109" s="10"/>
      <c r="K109" s="15"/>
      <c r="L109" s="10"/>
      <c r="M109" s="10"/>
      <c r="N109" s="10"/>
      <c r="O109" s="10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17420507.990000002</v>
      </c>
      <c r="D110" s="10"/>
      <c r="E110" s="15">
        <v>18942252.059999999</v>
      </c>
      <c r="F110" s="10"/>
      <c r="G110" s="15">
        <v>23712383.140000001</v>
      </c>
      <c r="H110" s="10"/>
      <c r="I110" s="15">
        <v>33532445.650000002</v>
      </c>
      <c r="J110" s="10"/>
      <c r="K110" s="15">
        <v>29525483.780000001</v>
      </c>
      <c r="L110" s="10"/>
      <c r="M110" s="15">
        <v>25118485.969999999</v>
      </c>
      <c r="N110" s="10"/>
      <c r="O110" s="15">
        <v>17155724.989999998</v>
      </c>
      <c r="P110" s="10"/>
      <c r="Q110" s="15">
        <v>12329487.82</v>
      </c>
      <c r="R110" s="10"/>
      <c r="S110" s="15">
        <v>10821493.74</v>
      </c>
      <c r="T110" s="10"/>
      <c r="U110" s="15">
        <v>14457240.560000001</v>
      </c>
      <c r="V110" s="11"/>
      <c r="W110" s="15">
        <v>19217769.329999998</v>
      </c>
      <c r="X110" s="10"/>
      <c r="Y110" s="15">
        <v>9466470.6799999997</v>
      </c>
      <c r="Z110" s="27"/>
      <c r="AA110" s="15">
        <f t="shared" ref="AA110:AA113" si="13">SUM(C110:Y110)</f>
        <v>231699745.71000004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434493.05</v>
      </c>
      <c r="D111" s="10"/>
      <c r="E111" s="15">
        <v>405649.65</v>
      </c>
      <c r="F111" s="10"/>
      <c r="G111" s="15">
        <v>420370.07</v>
      </c>
      <c r="H111" s="10"/>
      <c r="I111" s="15">
        <v>267767.82</v>
      </c>
      <c r="J111" s="10"/>
      <c r="K111" s="15">
        <v>613105.11</v>
      </c>
      <c r="L111" s="10"/>
      <c r="M111" s="29">
        <v>417110.11</v>
      </c>
      <c r="N111" s="10"/>
      <c r="O111" s="15">
        <v>373567.81</v>
      </c>
      <c r="P111" s="10"/>
      <c r="Q111" s="15">
        <v>327440.93</v>
      </c>
      <c r="R111" s="10"/>
      <c r="S111" s="15">
        <v>166225.96</v>
      </c>
      <c r="T111" s="10"/>
      <c r="U111" s="15">
        <v>318522.18</v>
      </c>
      <c r="V111" s="11"/>
      <c r="W111" s="15">
        <v>351339.68</v>
      </c>
      <c r="X111" s="10"/>
      <c r="Y111" s="15">
        <v>187308.71</v>
      </c>
      <c r="Z111" s="27"/>
      <c r="AA111" s="15">
        <f t="shared" si="13"/>
        <v>4282901.080000001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60829.027000000002</v>
      </c>
      <c r="D112" s="10"/>
      <c r="E112" s="15">
        <v>56790.951000000008</v>
      </c>
      <c r="F112" s="10"/>
      <c r="G112" s="15">
        <v>58851.80980000001</v>
      </c>
      <c r="H112" s="10"/>
      <c r="I112" s="15">
        <v>37487.494800000008</v>
      </c>
      <c r="J112" s="10"/>
      <c r="K112" s="15">
        <v>85834.715400000001</v>
      </c>
      <c r="L112" s="10"/>
      <c r="M112" s="29">
        <v>58395.415400000005</v>
      </c>
      <c r="N112" s="10"/>
      <c r="O112" s="15">
        <v>52299.49</v>
      </c>
      <c r="P112" s="10"/>
      <c r="Q112" s="15">
        <v>45841.73</v>
      </c>
      <c r="R112" s="10"/>
      <c r="S112" s="15">
        <v>23271.63</v>
      </c>
      <c r="T112" s="10"/>
      <c r="U112" s="15">
        <v>44593.11</v>
      </c>
      <c r="V112" s="11"/>
      <c r="W112" s="15">
        <v>49187.56</v>
      </c>
      <c r="X112" s="10"/>
      <c r="Y112" s="15">
        <v>26223.22</v>
      </c>
      <c r="Z112" s="27"/>
      <c r="AA112" s="15">
        <f t="shared" si="13"/>
        <v>599606.15339999995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8689.8610000000008</v>
      </c>
      <c r="D113" s="10"/>
      <c r="E113" s="15">
        <v>8112.9930000000004</v>
      </c>
      <c r="F113" s="10"/>
      <c r="G113" s="15">
        <v>8407.4014000000006</v>
      </c>
      <c r="H113" s="10"/>
      <c r="I113" s="15">
        <v>5355.3564000000006</v>
      </c>
      <c r="J113" s="10"/>
      <c r="K113" s="15">
        <v>12262.102199999999</v>
      </c>
      <c r="L113" s="10"/>
      <c r="M113" s="29">
        <v>8342.2021999999997</v>
      </c>
      <c r="N113" s="10"/>
      <c r="O113" s="15">
        <v>7471.36</v>
      </c>
      <c r="P113" s="10"/>
      <c r="Q113" s="15">
        <v>6548.82</v>
      </c>
      <c r="R113" s="10"/>
      <c r="S113" s="15">
        <v>3324.52</v>
      </c>
      <c r="T113" s="10"/>
      <c r="U113" s="15">
        <v>6370.44</v>
      </c>
      <c r="V113" s="11"/>
      <c r="W113" s="15">
        <v>7026.79</v>
      </c>
      <c r="X113" s="10"/>
      <c r="Y113" s="15">
        <v>3746.17</v>
      </c>
      <c r="Z113" s="27"/>
      <c r="AA113" s="15">
        <f t="shared" si="13"/>
        <v>85658.016199999998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10"/>
      <c r="H114" s="10"/>
      <c r="I114" s="10"/>
      <c r="J114" s="10"/>
      <c r="K114" s="15"/>
      <c r="L114" s="10"/>
      <c r="M114" s="10"/>
      <c r="N114" s="10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15">
        <v>0</v>
      </c>
      <c r="H115" s="10"/>
      <c r="I115" s="15">
        <v>0</v>
      </c>
      <c r="J115" s="10"/>
      <c r="K115" s="15">
        <v>0</v>
      </c>
      <c r="L115" s="10"/>
      <c r="M115" s="15">
        <v>0</v>
      </c>
      <c r="N115" s="10"/>
      <c r="O115" s="15">
        <v>0</v>
      </c>
      <c r="P115" s="10"/>
      <c r="Q115" s="15">
        <v>0</v>
      </c>
      <c r="R115" s="10"/>
      <c r="S115" s="15">
        <v>0</v>
      </c>
      <c r="T115" s="10"/>
      <c r="U115" s="15">
        <v>0</v>
      </c>
      <c r="V115" s="11"/>
      <c r="W115" s="15">
        <v>0</v>
      </c>
      <c r="X115" s="10"/>
      <c r="Y115" s="15">
        <v>0</v>
      </c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15">
        <v>0</v>
      </c>
      <c r="H116" s="10"/>
      <c r="I116" s="15">
        <v>0</v>
      </c>
      <c r="J116" s="10"/>
      <c r="K116" s="15">
        <v>0</v>
      </c>
      <c r="L116" s="10"/>
      <c r="M116" s="15">
        <v>0</v>
      </c>
      <c r="N116" s="10"/>
      <c r="O116" s="15">
        <v>0</v>
      </c>
      <c r="P116" s="10"/>
      <c r="Q116" s="15">
        <v>0</v>
      </c>
      <c r="R116" s="10"/>
      <c r="S116" s="15">
        <v>0</v>
      </c>
      <c r="T116" s="10"/>
      <c r="U116" s="15">
        <v>0</v>
      </c>
      <c r="V116" s="11"/>
      <c r="W116" s="15">
        <v>0</v>
      </c>
      <c r="X116" s="10"/>
      <c r="Y116" s="15">
        <v>0</v>
      </c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15">
        <v>0</v>
      </c>
      <c r="H117" s="10"/>
      <c r="I117" s="15">
        <v>0</v>
      </c>
      <c r="J117" s="10"/>
      <c r="K117" s="15">
        <v>0</v>
      </c>
      <c r="L117" s="10"/>
      <c r="M117" s="15">
        <v>0</v>
      </c>
      <c r="N117" s="10"/>
      <c r="O117" s="15">
        <v>0</v>
      </c>
      <c r="P117" s="10"/>
      <c r="Q117" s="15">
        <v>0</v>
      </c>
      <c r="R117" s="10"/>
      <c r="S117" s="15">
        <v>0</v>
      </c>
      <c r="T117" s="10"/>
      <c r="U117" s="15">
        <v>0</v>
      </c>
      <c r="V117" s="11"/>
      <c r="W117" s="15">
        <v>0</v>
      </c>
      <c r="X117" s="10"/>
      <c r="Y117" s="15">
        <v>0</v>
      </c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24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535879460.93000001</v>
      </c>
      <c r="D123" s="10"/>
      <c r="E123" s="15">
        <v>572152957.75999999</v>
      </c>
      <c r="F123" s="10"/>
      <c r="G123" s="15">
        <v>598591494.38999999</v>
      </c>
      <c r="H123" s="10"/>
      <c r="I123" s="15">
        <v>650140014.20000005</v>
      </c>
      <c r="J123" s="10"/>
      <c r="K123" s="15">
        <v>706061909.75999999</v>
      </c>
      <c r="L123" s="10"/>
      <c r="M123" s="29">
        <v>765350202.50999999</v>
      </c>
      <c r="N123" s="10"/>
      <c r="O123" s="15">
        <v>775029639.90999997</v>
      </c>
      <c r="P123" s="10"/>
      <c r="Q123" s="15">
        <v>841106761.20000005</v>
      </c>
      <c r="R123" s="10"/>
      <c r="S123" s="15">
        <v>935938765.28999996</v>
      </c>
      <c r="T123" s="10"/>
      <c r="U123" s="15">
        <v>875553761.96000004</v>
      </c>
      <c r="V123" s="11"/>
      <c r="W123" s="15">
        <v>861929993.63</v>
      </c>
      <c r="X123" s="10"/>
      <c r="Y123" s="15">
        <v>797520152.12</v>
      </c>
      <c r="Z123" s="27"/>
      <c r="AA123" s="15">
        <f>SUM(C123:Y123)</f>
        <v>8915255113.6599998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511478741.85000002</v>
      </c>
      <c r="D124" s="10"/>
      <c r="E124" s="15">
        <v>544947299.34000003</v>
      </c>
      <c r="F124" s="10"/>
      <c r="G124" s="15">
        <v>569483074.84000003</v>
      </c>
      <c r="H124" s="10"/>
      <c r="I124" s="15">
        <v>619668792.78999996</v>
      </c>
      <c r="J124" s="10"/>
      <c r="K124" s="15">
        <v>670932145.98000002</v>
      </c>
      <c r="L124" s="10"/>
      <c r="M124" s="29">
        <v>729473868.17999995</v>
      </c>
      <c r="N124" s="10"/>
      <c r="O124" s="15">
        <v>737660019.38</v>
      </c>
      <c r="P124" s="10"/>
      <c r="Q124" s="15">
        <v>800647804.53999996</v>
      </c>
      <c r="R124" s="10"/>
      <c r="S124" s="15">
        <v>890182487.52999997</v>
      </c>
      <c r="T124" s="10"/>
      <c r="U124" s="15">
        <v>831915064.71000004</v>
      </c>
      <c r="V124" s="11"/>
      <c r="W124" s="15">
        <v>820564083.69000006</v>
      </c>
      <c r="X124" s="10"/>
      <c r="Y124" s="15">
        <v>763060792.90999997</v>
      </c>
      <c r="Z124" s="27"/>
      <c r="AA124" s="15">
        <f>SUM(C124:Y124)</f>
        <v>8490014175.7399998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18731888.699999999</v>
      </c>
      <c r="D125" s="10"/>
      <c r="E125" s="15">
        <v>20200432.109999999</v>
      </c>
      <c r="F125" s="10"/>
      <c r="G125" s="15">
        <v>22185726.82</v>
      </c>
      <c r="H125" s="10"/>
      <c r="I125" s="15">
        <v>22084672.719999999</v>
      </c>
      <c r="J125" s="10"/>
      <c r="K125" s="15">
        <v>25285799.16</v>
      </c>
      <c r="L125" s="10"/>
      <c r="M125" s="29">
        <v>25666145.34</v>
      </c>
      <c r="N125" s="10"/>
      <c r="O125" s="15">
        <v>26389119.780000001</v>
      </c>
      <c r="P125" s="10"/>
      <c r="Q125" s="15">
        <v>27992627.949999999</v>
      </c>
      <c r="R125" s="10"/>
      <c r="S125" s="15">
        <v>31109941.23</v>
      </c>
      <c r="T125" s="10"/>
      <c r="U125" s="15">
        <v>31922270.719999999</v>
      </c>
      <c r="V125" s="11"/>
      <c r="W125" s="15">
        <v>29644517.859999999</v>
      </c>
      <c r="X125" s="10"/>
      <c r="Y125" s="15">
        <v>26140426.969999999</v>
      </c>
      <c r="Z125" s="27"/>
      <c r="AA125" s="15">
        <f t="shared" ref="AA125:AA129" si="15">SUM(C125:Y125)</f>
        <v>307353569.36000001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6368842.1600000001</v>
      </c>
      <c r="D126" s="10"/>
      <c r="E126" s="15">
        <v>6868146.9199999999</v>
      </c>
      <c r="F126" s="10"/>
      <c r="G126" s="15">
        <v>7543147.1200000001</v>
      </c>
      <c r="H126" s="10"/>
      <c r="I126" s="15">
        <v>7508788.7199999997</v>
      </c>
      <c r="J126" s="10"/>
      <c r="K126" s="15">
        <v>8597171.7100000009</v>
      </c>
      <c r="L126" s="10"/>
      <c r="M126" s="29">
        <v>8726489.4199999999</v>
      </c>
      <c r="N126" s="10"/>
      <c r="O126" s="15">
        <v>8972300.7300000004</v>
      </c>
      <c r="P126" s="10"/>
      <c r="Q126" s="15">
        <v>9517493.5</v>
      </c>
      <c r="R126" s="10"/>
      <c r="S126" s="15">
        <v>10577380.02</v>
      </c>
      <c r="T126" s="10"/>
      <c r="U126" s="15">
        <v>10853572.039999999</v>
      </c>
      <c r="V126" s="11"/>
      <c r="W126" s="15">
        <v>10079136.07</v>
      </c>
      <c r="X126" s="10"/>
      <c r="Y126" s="15">
        <v>8887745.1699999999</v>
      </c>
      <c r="Z126" s="27"/>
      <c r="AA126" s="15">
        <f t="shared" si="15"/>
        <v>104500213.58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2435145.5299999998</v>
      </c>
      <c r="D127" s="10"/>
      <c r="E127" s="15">
        <v>2626056.17</v>
      </c>
      <c r="F127" s="10"/>
      <c r="G127" s="15">
        <v>2884144.49</v>
      </c>
      <c r="H127" s="10"/>
      <c r="I127" s="15">
        <v>2871007.45</v>
      </c>
      <c r="J127" s="10"/>
      <c r="K127" s="15">
        <v>3287153.89</v>
      </c>
      <c r="L127" s="10"/>
      <c r="M127" s="29">
        <v>3336598.89</v>
      </c>
      <c r="N127" s="10"/>
      <c r="O127" s="15">
        <v>3430585.57</v>
      </c>
      <c r="P127" s="10"/>
      <c r="Q127" s="15">
        <v>3639041.63</v>
      </c>
      <c r="R127" s="10"/>
      <c r="S127" s="15">
        <v>4044292.36</v>
      </c>
      <c r="T127" s="10"/>
      <c r="U127" s="15">
        <v>4149895.19</v>
      </c>
      <c r="V127" s="11"/>
      <c r="W127" s="15">
        <v>3853787.32</v>
      </c>
      <c r="X127" s="10"/>
      <c r="Y127" s="15">
        <v>3398255.51</v>
      </c>
      <c r="Z127" s="27"/>
      <c r="AA127" s="15">
        <f t="shared" si="15"/>
        <v>39955964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936594.44</v>
      </c>
      <c r="D128" s="10"/>
      <c r="E128" s="15">
        <v>1010021.61</v>
      </c>
      <c r="F128" s="10"/>
      <c r="G128" s="15">
        <v>1109286.3400000001</v>
      </c>
      <c r="H128" s="10"/>
      <c r="I128" s="15">
        <v>1104233.6399999999</v>
      </c>
      <c r="J128" s="10"/>
      <c r="K128" s="15">
        <v>1264289.96</v>
      </c>
      <c r="L128" s="10"/>
      <c r="M128" s="29">
        <v>1283307.27</v>
      </c>
      <c r="N128" s="10"/>
      <c r="O128" s="15">
        <v>1319455.99</v>
      </c>
      <c r="P128" s="10"/>
      <c r="Q128" s="15">
        <v>1399631.4</v>
      </c>
      <c r="R128" s="10"/>
      <c r="S128" s="15">
        <v>1555497.06</v>
      </c>
      <c r="T128" s="10"/>
      <c r="U128" s="15">
        <v>1596113.54</v>
      </c>
      <c r="V128" s="11"/>
      <c r="W128" s="15">
        <v>1482225.89</v>
      </c>
      <c r="X128" s="10"/>
      <c r="Y128" s="15">
        <v>1307021.3500000001</v>
      </c>
      <c r="Z128" s="27"/>
      <c r="AA128" s="15">
        <f t="shared" si="15"/>
        <v>15367678.49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374637.77</v>
      </c>
      <c r="D129" s="10"/>
      <c r="E129" s="15">
        <v>404008.64</v>
      </c>
      <c r="F129" s="10"/>
      <c r="G129" s="15">
        <v>443714.54</v>
      </c>
      <c r="H129" s="10"/>
      <c r="I129" s="15">
        <v>441693.45</v>
      </c>
      <c r="J129" s="10"/>
      <c r="K129" s="15">
        <v>505715.98</v>
      </c>
      <c r="L129" s="10"/>
      <c r="M129" s="29">
        <v>513322.91</v>
      </c>
      <c r="N129" s="10"/>
      <c r="O129" s="15">
        <v>527782.40000000002</v>
      </c>
      <c r="P129" s="10"/>
      <c r="Q129" s="15">
        <v>559852.56000000006</v>
      </c>
      <c r="R129" s="10"/>
      <c r="S129" s="15">
        <v>622198.81999999995</v>
      </c>
      <c r="T129" s="10"/>
      <c r="U129" s="15">
        <v>638445.41</v>
      </c>
      <c r="V129" s="11"/>
      <c r="W129" s="15">
        <v>592890.36</v>
      </c>
      <c r="X129" s="10"/>
      <c r="Y129" s="15">
        <v>522808.54</v>
      </c>
      <c r="Z129" s="27"/>
      <c r="AA129" s="15">
        <f t="shared" si="15"/>
        <v>6147071.3800000008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10"/>
      <c r="H130" s="10"/>
      <c r="I130" s="10"/>
      <c r="J130" s="10"/>
      <c r="K130" s="15"/>
      <c r="L130" s="10"/>
      <c r="M130" s="10"/>
      <c r="N130" s="10"/>
      <c r="O130" s="10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10"/>
      <c r="H131" s="10"/>
      <c r="I131" s="10"/>
      <c r="J131" s="10"/>
      <c r="K131" s="15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0"/>
      <c r="D132" s="10"/>
      <c r="E132" s="10"/>
      <c r="F132" s="10"/>
      <c r="G132" s="10"/>
      <c r="H132" s="10"/>
      <c r="I132" s="10"/>
      <c r="J132" s="10"/>
      <c r="K132" s="15"/>
      <c r="L132" s="10"/>
      <c r="M132" s="10"/>
      <c r="N132" s="10"/>
      <c r="O132" s="10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544416103.08000004</v>
      </c>
      <c r="D133" s="10"/>
      <c r="E133" s="15">
        <v>567976934.18999994</v>
      </c>
      <c r="F133" s="10"/>
      <c r="G133" s="15">
        <v>661551417.33999991</v>
      </c>
      <c r="H133" s="10"/>
      <c r="I133" s="15">
        <v>735610108.45000005</v>
      </c>
      <c r="J133" s="10"/>
      <c r="K133" s="15">
        <v>715169082.38</v>
      </c>
      <c r="L133" s="10"/>
      <c r="M133" s="29">
        <v>765831251.77999997</v>
      </c>
      <c r="N133" s="10"/>
      <c r="O133" s="15">
        <v>773095574.38999999</v>
      </c>
      <c r="P133" s="10"/>
      <c r="Q133" s="15">
        <v>771243740.21000004</v>
      </c>
      <c r="R133" s="10"/>
      <c r="S133" s="15">
        <v>816590963.17999995</v>
      </c>
      <c r="T133" s="10"/>
      <c r="U133" s="15">
        <v>748832163.02999997</v>
      </c>
      <c r="V133" s="11"/>
      <c r="W133" s="15">
        <v>816469680.80999994</v>
      </c>
      <c r="X133" s="10"/>
      <c r="Y133" s="15">
        <v>757942630.15999997</v>
      </c>
      <c r="Z133" s="27"/>
      <c r="AA133" s="15">
        <f t="shared" ref="AA133:AA136" si="16">SUM(C133:Y133)</f>
        <v>8674729649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10489313.189999999</v>
      </c>
      <c r="D134" s="10"/>
      <c r="E134" s="15">
        <v>12205100.899999999</v>
      </c>
      <c r="F134" s="10"/>
      <c r="G134" s="15">
        <v>13246333.399999999</v>
      </c>
      <c r="H134" s="10"/>
      <c r="I134" s="15">
        <v>13318570.100000001</v>
      </c>
      <c r="J134" s="10"/>
      <c r="K134" s="15">
        <v>15826938.01</v>
      </c>
      <c r="L134" s="10"/>
      <c r="M134" s="29">
        <v>15608934.52</v>
      </c>
      <c r="N134" s="10"/>
      <c r="O134" s="15">
        <v>15220090.68</v>
      </c>
      <c r="P134" s="10"/>
      <c r="Q134" s="15">
        <v>16764506.5</v>
      </c>
      <c r="R134" s="10"/>
      <c r="S134" s="15">
        <v>19720485.07</v>
      </c>
      <c r="T134" s="10"/>
      <c r="U134" s="15">
        <v>16170714.220000001</v>
      </c>
      <c r="V134" s="11"/>
      <c r="W134" s="15">
        <v>14767185.52</v>
      </c>
      <c r="X134" s="10"/>
      <c r="Y134" s="15">
        <v>11799715.470000001</v>
      </c>
      <c r="Z134" s="27"/>
      <c r="AA134" s="15">
        <f t="shared" si="16"/>
        <v>175137887.57999998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1468503.8466</v>
      </c>
      <c r="D135" s="10"/>
      <c r="E135" s="15">
        <v>1708714.1259999999</v>
      </c>
      <c r="F135" s="10"/>
      <c r="G135" s="15">
        <v>1854486.676</v>
      </c>
      <c r="H135" s="10"/>
      <c r="I135" s="15">
        <v>1864599.8140000005</v>
      </c>
      <c r="J135" s="10"/>
      <c r="K135" s="15">
        <v>2215771.3214000002</v>
      </c>
      <c r="L135" s="10"/>
      <c r="M135" s="29">
        <v>2185250.83</v>
      </c>
      <c r="N135" s="10"/>
      <c r="O135" s="15">
        <v>2130812.7000000002</v>
      </c>
      <c r="P135" s="10"/>
      <c r="Q135" s="15">
        <v>2347030.91</v>
      </c>
      <c r="R135" s="10"/>
      <c r="S135" s="15">
        <v>2760867.91</v>
      </c>
      <c r="T135" s="10"/>
      <c r="U135" s="15">
        <v>2263899.9900000002</v>
      </c>
      <c r="V135" s="11"/>
      <c r="W135" s="15">
        <v>2067405.97</v>
      </c>
      <c r="X135" s="10"/>
      <c r="Y135" s="15">
        <v>1651960.17</v>
      </c>
      <c r="Z135" s="27"/>
      <c r="AA135" s="15">
        <f t="shared" si="16"/>
        <v>24519304.263999999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209786.26379999999</v>
      </c>
      <c r="D136" s="10"/>
      <c r="E136" s="15">
        <v>244102.01799999998</v>
      </c>
      <c r="F136" s="10"/>
      <c r="G136" s="15">
        <v>264926.66799999995</v>
      </c>
      <c r="H136" s="10"/>
      <c r="I136" s="15">
        <v>266371.40200000006</v>
      </c>
      <c r="J136" s="10"/>
      <c r="K136" s="15">
        <v>316538.76020000002</v>
      </c>
      <c r="L136" s="10"/>
      <c r="M136" s="29">
        <v>312178.69</v>
      </c>
      <c r="N136" s="10"/>
      <c r="O136" s="15">
        <v>304401.81</v>
      </c>
      <c r="P136" s="10"/>
      <c r="Q136" s="15">
        <v>335290.13</v>
      </c>
      <c r="R136" s="10"/>
      <c r="S136" s="15">
        <v>394409.7</v>
      </c>
      <c r="T136" s="10"/>
      <c r="U136" s="15">
        <v>323414.28000000003</v>
      </c>
      <c r="V136" s="11"/>
      <c r="W136" s="15">
        <v>295343.71000000002</v>
      </c>
      <c r="X136" s="10"/>
      <c r="Y136" s="15">
        <v>235994.31</v>
      </c>
      <c r="Z136" s="27"/>
      <c r="AA136" s="15">
        <f t="shared" si="16"/>
        <v>3502757.7420000001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10"/>
      <c r="H137" s="10"/>
      <c r="I137" s="10"/>
      <c r="J137" s="10"/>
      <c r="K137" s="15"/>
      <c r="L137" s="10"/>
      <c r="M137" s="10"/>
      <c r="N137" s="10"/>
      <c r="O137" s="10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15">
        <v>0</v>
      </c>
      <c r="H138" s="10"/>
      <c r="I138" s="15">
        <v>0</v>
      </c>
      <c r="J138" s="10"/>
      <c r="K138" s="15">
        <v>0</v>
      </c>
      <c r="L138" s="10"/>
      <c r="M138" s="15">
        <v>0</v>
      </c>
      <c r="N138" s="10"/>
      <c r="O138" s="15">
        <v>0</v>
      </c>
      <c r="P138" s="10"/>
      <c r="Q138" s="15">
        <v>0</v>
      </c>
      <c r="R138" s="10"/>
      <c r="S138" s="15">
        <v>0</v>
      </c>
      <c r="T138" s="10"/>
      <c r="U138" s="15">
        <v>0</v>
      </c>
      <c r="V138" s="11"/>
      <c r="W138" s="15">
        <v>0</v>
      </c>
      <c r="X138" s="10"/>
      <c r="Y138" s="15">
        <v>0</v>
      </c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15">
        <v>0</v>
      </c>
      <c r="H139" s="10"/>
      <c r="I139" s="15">
        <v>0</v>
      </c>
      <c r="J139" s="10"/>
      <c r="K139" s="15">
        <v>0</v>
      </c>
      <c r="L139" s="10"/>
      <c r="M139" s="15">
        <v>0</v>
      </c>
      <c r="N139" s="10"/>
      <c r="O139" s="15">
        <v>0</v>
      </c>
      <c r="P139" s="10"/>
      <c r="Q139" s="15">
        <v>0</v>
      </c>
      <c r="R139" s="10"/>
      <c r="S139" s="15">
        <v>0</v>
      </c>
      <c r="T139" s="10"/>
      <c r="U139" s="15">
        <v>0</v>
      </c>
      <c r="V139" s="11"/>
      <c r="W139" s="15">
        <v>0</v>
      </c>
      <c r="X139" s="10"/>
      <c r="Y139" s="15">
        <v>0</v>
      </c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15">
        <v>0</v>
      </c>
      <c r="H140" s="10"/>
      <c r="I140" s="15">
        <v>0</v>
      </c>
      <c r="J140" s="10"/>
      <c r="K140" s="15">
        <v>0</v>
      </c>
      <c r="L140" s="10"/>
      <c r="M140" s="15">
        <v>0</v>
      </c>
      <c r="N140" s="10"/>
      <c r="O140" s="15">
        <v>0</v>
      </c>
      <c r="P140" s="10"/>
      <c r="Q140" s="15">
        <v>0</v>
      </c>
      <c r="R140" s="10"/>
      <c r="S140" s="15">
        <v>0</v>
      </c>
      <c r="T140" s="10"/>
      <c r="U140" s="15">
        <v>0</v>
      </c>
      <c r="V140" s="11"/>
      <c r="W140" s="15">
        <v>0</v>
      </c>
      <c r="X140" s="10"/>
      <c r="Y140" s="15">
        <v>0</v>
      </c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8" t="s">
        <v>27</v>
      </c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9" t="s">
        <v>5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14" t="s">
        <v>6</v>
      </c>
      <c r="B146" s="9"/>
      <c r="C146" s="15">
        <v>80266372.120000005</v>
      </c>
      <c r="D146" s="10"/>
      <c r="E146" s="15">
        <v>88715704.280000001</v>
      </c>
      <c r="F146" s="10"/>
      <c r="G146" s="15">
        <v>99852261.269999996</v>
      </c>
      <c r="H146" s="10"/>
      <c r="I146" s="15">
        <v>112184927.97</v>
      </c>
      <c r="J146" s="10"/>
      <c r="K146" s="15">
        <v>118380565.45999999</v>
      </c>
      <c r="L146" s="10"/>
      <c r="M146" s="51">
        <v>154188840.88</v>
      </c>
      <c r="N146" s="10"/>
      <c r="O146" s="51">
        <v>139938320.13999999</v>
      </c>
      <c r="P146" s="10"/>
      <c r="Q146" s="29">
        <v>142916412.96000001</v>
      </c>
      <c r="R146" s="10"/>
      <c r="S146" s="29">
        <v>166954256.86000001</v>
      </c>
      <c r="T146" s="10"/>
      <c r="U146" s="15">
        <v>153592746.69999999</v>
      </c>
      <c r="V146" s="11"/>
      <c r="W146" s="15">
        <v>156888885.91999999</v>
      </c>
      <c r="X146" s="10"/>
      <c r="Y146" s="15">
        <v>143685202.34</v>
      </c>
      <c r="Z146" s="27"/>
      <c r="AA146" s="15">
        <f>SUM(C146:Y146)</f>
        <v>1557564496.9000001</v>
      </c>
      <c r="AB146" s="18"/>
      <c r="AC146" s="18"/>
    </row>
    <row r="147" spans="1:29" ht="15.75" customHeight="1" x14ac:dyDescent="0.25">
      <c r="A147" s="14" t="s">
        <v>7</v>
      </c>
      <c r="B147" s="9"/>
      <c r="C147" s="15">
        <v>75910482.359999999</v>
      </c>
      <c r="D147" s="10"/>
      <c r="E147" s="15">
        <v>84138434.670000002</v>
      </c>
      <c r="F147" s="10"/>
      <c r="G147" s="15">
        <v>94441737.569999993</v>
      </c>
      <c r="H147" s="10"/>
      <c r="I147" s="15">
        <v>106528075.76000001</v>
      </c>
      <c r="J147" s="10"/>
      <c r="K147" s="15">
        <v>112421873.56</v>
      </c>
      <c r="L147" s="10"/>
      <c r="M147" s="51">
        <v>146463162.75</v>
      </c>
      <c r="N147" s="10"/>
      <c r="O147" s="51">
        <v>132957977.48999999</v>
      </c>
      <c r="P147" s="10"/>
      <c r="Q147" s="29">
        <v>135612327.44</v>
      </c>
      <c r="R147" s="10"/>
      <c r="S147" s="29">
        <v>158066672.16</v>
      </c>
      <c r="T147" s="10"/>
      <c r="U147" s="15">
        <v>145745318.84999999</v>
      </c>
      <c r="V147" s="11"/>
      <c r="W147" s="15">
        <v>148592392.34</v>
      </c>
      <c r="X147" s="10"/>
      <c r="Y147" s="15">
        <v>135756258.83000001</v>
      </c>
      <c r="Z147" s="27"/>
      <c r="AA147" s="15">
        <f>SUM(C147:Y147)</f>
        <v>1476634713.78</v>
      </c>
      <c r="AB147" s="18"/>
      <c r="AC147" s="18"/>
    </row>
    <row r="148" spans="1:29" ht="15.75" customHeight="1" x14ac:dyDescent="0.25">
      <c r="A148" s="14" t="s">
        <v>0</v>
      </c>
      <c r="B148" s="9"/>
      <c r="C148" s="15">
        <v>3788432.91</v>
      </c>
      <c r="D148" s="10"/>
      <c r="E148" s="15">
        <v>4316448.83</v>
      </c>
      <c r="F148" s="10"/>
      <c r="G148" s="15">
        <v>5149769.21</v>
      </c>
      <c r="H148" s="10"/>
      <c r="I148" s="15">
        <v>5401584.4100000001</v>
      </c>
      <c r="J148" s="10"/>
      <c r="K148" s="15">
        <v>5680348.2699999996</v>
      </c>
      <c r="L148" s="10"/>
      <c r="M148" s="51">
        <v>7405108.6900000004</v>
      </c>
      <c r="N148" s="10"/>
      <c r="O148" s="51">
        <v>5505093.5899999999</v>
      </c>
      <c r="P148" s="10"/>
      <c r="Q148" s="29">
        <v>6491723.1399999997</v>
      </c>
      <c r="R148" s="10"/>
      <c r="S148" s="29">
        <v>7825763.1500000004</v>
      </c>
      <c r="T148" s="10"/>
      <c r="U148" s="15">
        <v>6778626.7300000004</v>
      </c>
      <c r="V148" s="11"/>
      <c r="W148" s="15">
        <v>7246367.7000000002</v>
      </c>
      <c r="X148" s="10"/>
      <c r="Y148" s="15">
        <v>6948313.7699999996</v>
      </c>
      <c r="Z148" s="27"/>
      <c r="AA148" s="15">
        <f t="shared" ref="AA148:AA152" si="18">SUM(C148:Y148)</f>
        <v>72537580.399999991</v>
      </c>
      <c r="AB148" s="18"/>
      <c r="AC148" s="18"/>
    </row>
    <row r="149" spans="1:29" ht="15.75" customHeight="1" x14ac:dyDescent="0.25">
      <c r="A149" s="14" t="s">
        <v>8</v>
      </c>
      <c r="B149" s="9"/>
      <c r="C149" s="15">
        <v>1288067.19</v>
      </c>
      <c r="D149" s="10"/>
      <c r="E149" s="15">
        <v>1467592.6</v>
      </c>
      <c r="F149" s="10"/>
      <c r="G149" s="15">
        <v>1750921.53</v>
      </c>
      <c r="H149" s="10"/>
      <c r="I149" s="15">
        <v>1836538.7</v>
      </c>
      <c r="J149" s="10"/>
      <c r="K149" s="15">
        <v>1931318.41</v>
      </c>
      <c r="L149" s="10"/>
      <c r="M149" s="51">
        <v>2517736.9500000002</v>
      </c>
      <c r="N149" s="10"/>
      <c r="O149" s="51">
        <v>1871731.82</v>
      </c>
      <c r="P149" s="10"/>
      <c r="Q149" s="29">
        <v>2207185.87</v>
      </c>
      <c r="R149" s="10"/>
      <c r="S149" s="29">
        <v>2660759.4700000002</v>
      </c>
      <c r="T149" s="10"/>
      <c r="U149" s="15">
        <v>2304733.09</v>
      </c>
      <c r="V149" s="11"/>
      <c r="W149" s="15">
        <v>2463765.02</v>
      </c>
      <c r="X149" s="10"/>
      <c r="Y149" s="15">
        <v>2362426.6800000002</v>
      </c>
      <c r="Z149" s="27"/>
      <c r="AA149" s="15">
        <f t="shared" si="18"/>
        <v>24662777.329999998</v>
      </c>
      <c r="AB149" s="18"/>
      <c r="AC149" s="18"/>
    </row>
    <row r="150" spans="1:29" ht="15.75" customHeight="1" x14ac:dyDescent="0.25">
      <c r="A150" s="14" t="s">
        <v>9</v>
      </c>
      <c r="B150" s="9"/>
      <c r="C150" s="15">
        <v>492496.28</v>
      </c>
      <c r="D150" s="10"/>
      <c r="E150" s="15">
        <v>561138.35</v>
      </c>
      <c r="F150" s="10"/>
      <c r="G150" s="15">
        <v>669470</v>
      </c>
      <c r="H150" s="10"/>
      <c r="I150" s="15">
        <v>702205.97</v>
      </c>
      <c r="J150" s="10"/>
      <c r="K150" s="15">
        <v>738445.28</v>
      </c>
      <c r="L150" s="10"/>
      <c r="M150" s="51">
        <v>962664.13</v>
      </c>
      <c r="N150" s="10"/>
      <c r="O150" s="51">
        <v>715662.17</v>
      </c>
      <c r="P150" s="10"/>
      <c r="Q150" s="29">
        <v>843924.01</v>
      </c>
      <c r="R150" s="10"/>
      <c r="S150" s="29">
        <v>1017349.21</v>
      </c>
      <c r="T150" s="10"/>
      <c r="U150" s="15">
        <v>881221.47</v>
      </c>
      <c r="V150" s="11"/>
      <c r="W150" s="15">
        <v>942027.8</v>
      </c>
      <c r="X150" s="10"/>
      <c r="Y150" s="15">
        <v>903280.79</v>
      </c>
      <c r="Z150" s="27"/>
      <c r="AA150" s="15">
        <f t="shared" si="18"/>
        <v>9429885.4600000009</v>
      </c>
      <c r="AB150" s="18"/>
      <c r="AC150" s="18"/>
    </row>
    <row r="151" spans="1:29" ht="15.75" customHeight="1" x14ac:dyDescent="0.25">
      <c r="A151" s="14" t="s">
        <v>10</v>
      </c>
      <c r="B151" s="9"/>
      <c r="C151" s="15">
        <v>189421.65</v>
      </c>
      <c r="D151" s="10"/>
      <c r="E151" s="15">
        <v>215822.44</v>
      </c>
      <c r="F151" s="10"/>
      <c r="G151" s="15">
        <v>257488.46</v>
      </c>
      <c r="H151" s="10"/>
      <c r="I151" s="15">
        <v>270079.21999999997</v>
      </c>
      <c r="J151" s="10"/>
      <c r="K151" s="15">
        <v>284017.40999999997</v>
      </c>
      <c r="L151" s="10"/>
      <c r="M151" s="51">
        <v>370255.43</v>
      </c>
      <c r="N151" s="10"/>
      <c r="O151" s="51">
        <v>275254.68</v>
      </c>
      <c r="P151" s="10"/>
      <c r="Q151" s="29">
        <v>324586.15999999997</v>
      </c>
      <c r="R151" s="10"/>
      <c r="S151" s="29">
        <v>391288.16</v>
      </c>
      <c r="T151" s="10"/>
      <c r="U151" s="15">
        <v>338931.34</v>
      </c>
      <c r="V151" s="11"/>
      <c r="W151" s="15">
        <v>362318.39</v>
      </c>
      <c r="X151" s="10"/>
      <c r="Y151" s="15">
        <v>347415.69</v>
      </c>
      <c r="Z151" s="27"/>
      <c r="AA151" s="15">
        <f t="shared" si="18"/>
        <v>3626879.03</v>
      </c>
      <c r="AB151" s="18"/>
      <c r="AC151" s="18"/>
    </row>
    <row r="152" spans="1:29" ht="15.75" customHeight="1" x14ac:dyDescent="0.25">
      <c r="A152" s="14" t="s">
        <v>11</v>
      </c>
      <c r="B152" s="9"/>
      <c r="C152" s="15">
        <v>75768.66</v>
      </c>
      <c r="D152" s="10"/>
      <c r="E152" s="15">
        <v>86328.98</v>
      </c>
      <c r="F152" s="10"/>
      <c r="G152" s="15">
        <v>102995.38</v>
      </c>
      <c r="H152" s="10"/>
      <c r="I152" s="15">
        <v>108031.69</v>
      </c>
      <c r="J152" s="10"/>
      <c r="K152" s="15">
        <v>113606.97</v>
      </c>
      <c r="L152" s="10"/>
      <c r="M152" s="51">
        <v>148102.17000000001</v>
      </c>
      <c r="N152" s="10"/>
      <c r="O152" s="51">
        <v>110101.87</v>
      </c>
      <c r="P152" s="10"/>
      <c r="Q152" s="29">
        <v>129834.46</v>
      </c>
      <c r="R152" s="10"/>
      <c r="S152" s="29">
        <v>156515.26</v>
      </c>
      <c r="T152" s="10"/>
      <c r="U152" s="15">
        <v>135572.53</v>
      </c>
      <c r="V152" s="11"/>
      <c r="W152" s="15">
        <v>144927.35</v>
      </c>
      <c r="X152" s="10"/>
      <c r="Y152" s="15">
        <v>138966.28</v>
      </c>
      <c r="Z152" s="27"/>
      <c r="AA152" s="15">
        <f t="shared" si="18"/>
        <v>1450751.6</v>
      </c>
      <c r="AB152" s="18"/>
      <c r="AC152" s="18"/>
    </row>
    <row r="153" spans="1:29" ht="15.75" customHeight="1" x14ac:dyDescent="0.25">
      <c r="A153" s="14"/>
      <c r="B153" s="9"/>
      <c r="C153" s="10"/>
      <c r="D153" s="10"/>
      <c r="E153" s="10"/>
      <c r="F153" s="10"/>
      <c r="G153" s="10"/>
      <c r="H153" s="10"/>
      <c r="I153" s="10"/>
      <c r="J153" s="10"/>
      <c r="K153" s="15"/>
      <c r="L153" s="10"/>
      <c r="M153" s="10"/>
      <c r="N153" s="10"/>
      <c r="O153" s="10"/>
      <c r="P153" s="10"/>
      <c r="Q153" s="10"/>
      <c r="R153" s="10"/>
      <c r="S153" s="29"/>
      <c r="T153" s="10"/>
      <c r="U153" s="11"/>
      <c r="V153" s="11"/>
      <c r="W153" s="10"/>
      <c r="X153" s="10"/>
      <c r="Y153" s="10"/>
      <c r="Z153" s="27"/>
      <c r="AA153" s="15"/>
      <c r="AB153" s="18"/>
      <c r="AC153" s="18"/>
    </row>
    <row r="154" spans="1:29" ht="15.75" customHeight="1" x14ac:dyDescent="0.25">
      <c r="A154" s="9" t="s">
        <v>12</v>
      </c>
      <c r="B154" s="9"/>
      <c r="C154" s="10"/>
      <c r="D154" s="10"/>
      <c r="E154" s="10"/>
      <c r="F154" s="10"/>
      <c r="G154" s="10"/>
      <c r="H154" s="10"/>
      <c r="I154" s="10"/>
      <c r="J154" s="10"/>
      <c r="K154" s="15"/>
      <c r="L154" s="10"/>
      <c r="M154" s="10"/>
      <c r="N154" s="10"/>
      <c r="O154" s="10"/>
      <c r="P154" s="10"/>
      <c r="Q154" s="10"/>
      <c r="R154" s="10"/>
      <c r="S154" s="29"/>
      <c r="T154" s="10"/>
      <c r="U154" s="11"/>
      <c r="V154" s="11"/>
      <c r="W154" s="10"/>
      <c r="X154" s="10"/>
      <c r="Y154" s="10"/>
      <c r="Z154" s="27"/>
      <c r="AA154" s="10"/>
      <c r="AB154" s="18"/>
      <c r="AC154" s="18"/>
    </row>
    <row r="155" spans="1:29" ht="15.75" customHeight="1" x14ac:dyDescent="0.25">
      <c r="A155" s="9" t="s">
        <v>25</v>
      </c>
      <c r="B155" s="9"/>
      <c r="C155" s="10"/>
      <c r="D155" s="10"/>
      <c r="E155" s="10"/>
      <c r="F155" s="10"/>
      <c r="G155" s="10"/>
      <c r="H155" s="10"/>
      <c r="I155" s="10"/>
      <c r="J155" s="10"/>
      <c r="K155" s="15"/>
      <c r="L155" s="10"/>
      <c r="M155" s="10"/>
      <c r="N155" s="10"/>
      <c r="O155" s="10"/>
      <c r="P155" s="10"/>
      <c r="Q155" s="10"/>
      <c r="R155" s="10"/>
      <c r="S155" s="29"/>
      <c r="T155" s="10"/>
      <c r="U155" s="11"/>
      <c r="V155" s="11"/>
      <c r="W155" s="10"/>
      <c r="X155" s="10"/>
      <c r="Y155" s="10"/>
      <c r="Z155" s="27"/>
      <c r="AA155" s="15"/>
      <c r="AB155" s="18"/>
      <c r="AC155" s="18"/>
    </row>
    <row r="156" spans="1:29" ht="15.75" customHeight="1" x14ac:dyDescent="0.25">
      <c r="A156" s="14" t="s">
        <v>6</v>
      </c>
      <c r="B156" s="9"/>
      <c r="C156" s="15">
        <v>62340127.820000008</v>
      </c>
      <c r="D156" s="10"/>
      <c r="E156" s="15">
        <v>78161889.299999997</v>
      </c>
      <c r="F156" s="10"/>
      <c r="G156" s="15">
        <v>96579900.289999992</v>
      </c>
      <c r="H156" s="10"/>
      <c r="I156" s="15">
        <v>104880413.62</v>
      </c>
      <c r="J156" s="10"/>
      <c r="K156" s="15">
        <v>121038465.8</v>
      </c>
      <c r="L156" s="10"/>
      <c r="M156" s="51">
        <v>123883614.36</v>
      </c>
      <c r="N156" s="10"/>
      <c r="O156" s="29">
        <v>133231964.17</v>
      </c>
      <c r="P156" s="10"/>
      <c r="Q156" s="29">
        <v>104406297.01000001</v>
      </c>
      <c r="R156" s="10"/>
      <c r="S156" s="29">
        <v>120556533.66</v>
      </c>
      <c r="T156" s="10"/>
      <c r="U156" s="15">
        <v>110368007.93000001</v>
      </c>
      <c r="V156" s="11"/>
      <c r="W156" s="15">
        <v>93161561.909999996</v>
      </c>
      <c r="X156" s="10"/>
      <c r="Y156" s="15">
        <v>83070439.680000007</v>
      </c>
      <c r="Z156" s="27"/>
      <c r="AA156" s="15">
        <f t="shared" ref="AA156:AA159" si="19">SUM(C156:Y156)</f>
        <v>1231679215.55</v>
      </c>
      <c r="AB156" s="18"/>
      <c r="AC156" s="18"/>
    </row>
    <row r="157" spans="1:29" ht="15.75" customHeight="1" x14ac:dyDescent="0.25">
      <c r="A157" s="14" t="s">
        <v>0</v>
      </c>
      <c r="B157" s="9"/>
      <c r="C157" s="15">
        <v>1312205.29</v>
      </c>
      <c r="D157" s="10"/>
      <c r="E157" s="15">
        <v>1330381.08</v>
      </c>
      <c r="F157" s="10"/>
      <c r="G157" s="15">
        <v>1606145.45</v>
      </c>
      <c r="H157" s="10"/>
      <c r="I157" s="15">
        <v>2139452.11</v>
      </c>
      <c r="J157" s="10"/>
      <c r="K157" s="15">
        <v>1842476.29</v>
      </c>
      <c r="L157" s="10"/>
      <c r="M157" s="51">
        <v>1985590.45</v>
      </c>
      <c r="N157" s="10"/>
      <c r="O157" s="29">
        <v>2360067.5</v>
      </c>
      <c r="P157" s="10"/>
      <c r="Q157" s="29">
        <v>2947807.84</v>
      </c>
      <c r="R157" s="10"/>
      <c r="S157" s="29">
        <v>2020472.48</v>
      </c>
      <c r="T157" s="10"/>
      <c r="U157" s="15">
        <v>2137574.31</v>
      </c>
      <c r="V157" s="11"/>
      <c r="W157" s="15">
        <v>2262461.73</v>
      </c>
      <c r="X157" s="10"/>
      <c r="Y157" s="15">
        <v>1526190.09</v>
      </c>
      <c r="Z157" s="27"/>
      <c r="AA157" s="15">
        <f t="shared" si="19"/>
        <v>23470824.619999997</v>
      </c>
      <c r="AB157" s="18"/>
      <c r="AC157" s="18"/>
    </row>
    <row r="158" spans="1:29" ht="15.75" customHeight="1" x14ac:dyDescent="0.25">
      <c r="A158" s="14" t="s">
        <v>13</v>
      </c>
      <c r="B158" s="9"/>
      <c r="C158" s="15">
        <v>183708.74060000002</v>
      </c>
      <c r="D158" s="10"/>
      <c r="E158" s="15">
        <v>186253.35120000003</v>
      </c>
      <c r="F158" s="10"/>
      <c r="G158" s="15">
        <v>224860.36300000001</v>
      </c>
      <c r="H158" s="10"/>
      <c r="I158" s="15">
        <v>299523.2954</v>
      </c>
      <c r="J158" s="10"/>
      <c r="K158" s="15">
        <v>257946.68060000002</v>
      </c>
      <c r="L158" s="10"/>
      <c r="M158" s="51">
        <v>277982.65999999997</v>
      </c>
      <c r="N158" s="10"/>
      <c r="O158" s="29">
        <v>330409.45</v>
      </c>
      <c r="P158" s="10"/>
      <c r="Q158" s="29">
        <v>412693.1</v>
      </c>
      <c r="R158" s="10"/>
      <c r="S158" s="29">
        <v>282866.15000000002</v>
      </c>
      <c r="T158" s="10"/>
      <c r="U158" s="15">
        <v>299260.40000000002</v>
      </c>
      <c r="V158" s="11"/>
      <c r="W158" s="15">
        <v>316744.64</v>
      </c>
      <c r="X158" s="10"/>
      <c r="Y158" s="15">
        <v>213666.61</v>
      </c>
      <c r="Z158" s="27"/>
      <c r="AA158" s="15">
        <f t="shared" si="19"/>
        <v>3285915.4408</v>
      </c>
      <c r="AB158" s="18"/>
      <c r="AC158" s="18"/>
    </row>
    <row r="159" spans="1:29" ht="15.75" customHeight="1" x14ac:dyDescent="0.25">
      <c r="A159" s="14" t="s">
        <v>11</v>
      </c>
      <c r="B159" s="9"/>
      <c r="C159" s="15">
        <v>26244.105800000001</v>
      </c>
      <c r="D159" s="10"/>
      <c r="E159" s="15">
        <v>26607.621600000002</v>
      </c>
      <c r="F159" s="10"/>
      <c r="G159" s="15">
        <v>32122.909</v>
      </c>
      <c r="H159" s="10"/>
      <c r="I159" s="15">
        <v>42789.042199999996</v>
      </c>
      <c r="J159" s="10"/>
      <c r="K159" s="15">
        <v>36849.525800000003</v>
      </c>
      <c r="L159" s="10"/>
      <c r="M159" s="51">
        <v>39711.81</v>
      </c>
      <c r="N159" s="10"/>
      <c r="O159" s="29">
        <v>47201.35</v>
      </c>
      <c r="P159" s="10"/>
      <c r="Q159" s="29">
        <v>58956.160000000003</v>
      </c>
      <c r="R159" s="10"/>
      <c r="S159" s="29">
        <v>40409.449999999997</v>
      </c>
      <c r="T159" s="10"/>
      <c r="U159" s="15">
        <v>42751.49</v>
      </c>
      <c r="V159" s="11"/>
      <c r="W159" s="15">
        <v>45249.23</v>
      </c>
      <c r="X159" s="10"/>
      <c r="Y159" s="15">
        <v>30523.8</v>
      </c>
      <c r="Z159" s="27"/>
      <c r="AA159" s="15">
        <f t="shared" si="19"/>
        <v>469416.49439999997</v>
      </c>
      <c r="AB159" s="18"/>
      <c r="AC159" s="18"/>
    </row>
    <row r="160" spans="1:29" ht="15.75" customHeight="1" x14ac:dyDescent="0.25">
      <c r="A160" s="9" t="s">
        <v>26</v>
      </c>
      <c r="B160" s="9"/>
      <c r="C160" s="15"/>
      <c r="D160" s="10"/>
      <c r="E160" s="15"/>
      <c r="F160" s="10"/>
      <c r="G160" s="10"/>
      <c r="H160" s="10"/>
      <c r="I160" s="10"/>
      <c r="J160" s="10"/>
      <c r="K160" s="15"/>
      <c r="L160" s="10"/>
      <c r="M160" s="10"/>
      <c r="N160" s="10"/>
      <c r="O160" s="10"/>
      <c r="P160" s="10"/>
      <c r="Q160" s="10"/>
      <c r="R160" s="10"/>
      <c r="S160" s="29"/>
      <c r="T160" s="10"/>
      <c r="U160" s="15"/>
      <c r="V160" s="11"/>
      <c r="W160" s="15"/>
      <c r="X160" s="10"/>
      <c r="Y160" s="15"/>
      <c r="Z160" s="27"/>
      <c r="AA160" s="15"/>
      <c r="AB160" s="18"/>
      <c r="AC160" s="18"/>
    </row>
    <row r="161" spans="1:29" ht="15.75" customHeight="1" x14ac:dyDescent="0.25">
      <c r="A161" s="14" t="s">
        <v>14</v>
      </c>
      <c r="B161" s="9"/>
      <c r="C161" s="15">
        <v>590900.27</v>
      </c>
      <c r="D161" s="10"/>
      <c r="E161" s="15">
        <v>505088.42</v>
      </c>
      <c r="F161" s="10"/>
      <c r="G161" s="15">
        <v>462260.47999999998</v>
      </c>
      <c r="H161" s="10"/>
      <c r="I161" s="15">
        <v>486621.2</v>
      </c>
      <c r="J161" s="10"/>
      <c r="K161" s="15">
        <v>422802.86</v>
      </c>
      <c r="L161" s="10"/>
      <c r="M161" s="15">
        <v>481588.39</v>
      </c>
      <c r="N161" s="10"/>
      <c r="O161" s="29">
        <v>508197.87</v>
      </c>
      <c r="P161" s="10"/>
      <c r="Q161" s="29">
        <v>499411.16</v>
      </c>
      <c r="R161" s="10"/>
      <c r="S161" s="29">
        <v>555981.67000000004</v>
      </c>
      <c r="T161" s="10"/>
      <c r="U161" s="29">
        <v>493520.51</v>
      </c>
      <c r="V161" s="11"/>
      <c r="W161" s="15">
        <v>495181.59</v>
      </c>
      <c r="X161" s="10"/>
      <c r="Y161" s="15">
        <v>510374.82</v>
      </c>
      <c r="Z161" s="27"/>
      <c r="AA161" s="15">
        <f t="shared" ref="AA161:AA163" si="20">SUM(C161:Y161)</f>
        <v>6011929.2400000002</v>
      </c>
      <c r="AB161" s="18"/>
      <c r="AC161" s="18"/>
    </row>
    <row r="162" spans="1:29" ht="15.75" customHeight="1" x14ac:dyDescent="0.25">
      <c r="A162" s="14" t="s">
        <v>13</v>
      </c>
      <c r="B162" s="9"/>
      <c r="C162" s="15">
        <v>81322.756200000003</v>
      </c>
      <c r="D162" s="10"/>
      <c r="E162" s="15">
        <v>68961.767000000007</v>
      </c>
      <c r="F162" s="10"/>
      <c r="G162" s="15">
        <v>62683.315800000004</v>
      </c>
      <c r="H162" s="10"/>
      <c r="I162" s="15">
        <v>64168.847400000006</v>
      </c>
      <c r="J162" s="10"/>
      <c r="K162" s="15">
        <v>55370.198800000006</v>
      </c>
      <c r="L162" s="10"/>
      <c r="M162" s="15">
        <v>65285.08</v>
      </c>
      <c r="N162" s="10"/>
      <c r="O162" s="29">
        <v>69364.12</v>
      </c>
      <c r="P162" s="10"/>
      <c r="Q162" s="29">
        <v>68764.929999999993</v>
      </c>
      <c r="R162" s="10"/>
      <c r="S162" s="29">
        <v>76244.92</v>
      </c>
      <c r="T162" s="10"/>
      <c r="U162" s="29">
        <v>67780.800000000003</v>
      </c>
      <c r="V162" s="11"/>
      <c r="W162" s="15">
        <v>67122.77</v>
      </c>
      <c r="X162" s="10"/>
      <c r="Y162" s="15">
        <v>67350.22</v>
      </c>
      <c r="Z162" s="27"/>
      <c r="AA162" s="15">
        <f t="shared" si="20"/>
        <v>814419.7252000001</v>
      </c>
      <c r="AB162" s="18"/>
      <c r="AC162" s="18"/>
    </row>
    <row r="163" spans="1:29" ht="15.75" customHeight="1" x14ac:dyDescent="0.25">
      <c r="A163" s="24" t="s">
        <v>11</v>
      </c>
      <c r="B163" s="9"/>
      <c r="C163" s="15">
        <v>11617.536599999999</v>
      </c>
      <c r="D163" s="10"/>
      <c r="E163" s="15">
        <v>9851.6810000000005</v>
      </c>
      <c r="F163" s="10"/>
      <c r="G163" s="15">
        <v>8954.759399999999</v>
      </c>
      <c r="H163" s="10"/>
      <c r="I163" s="15">
        <v>9166.9781999999996</v>
      </c>
      <c r="J163" s="10"/>
      <c r="K163" s="15">
        <v>7910.0284000000001</v>
      </c>
      <c r="L163" s="10"/>
      <c r="M163" s="15">
        <v>9326.44</v>
      </c>
      <c r="N163" s="10"/>
      <c r="O163" s="29">
        <v>9909.16</v>
      </c>
      <c r="P163" s="10"/>
      <c r="Q163" s="29">
        <v>9823.56</v>
      </c>
      <c r="R163" s="10"/>
      <c r="S163" s="29">
        <v>10892.13</v>
      </c>
      <c r="T163" s="10"/>
      <c r="U163" s="29">
        <v>9682.9699999999993</v>
      </c>
      <c r="V163" s="11"/>
      <c r="W163" s="15">
        <v>9588.9699999999993</v>
      </c>
      <c r="X163" s="10"/>
      <c r="Y163" s="15">
        <v>9621.4599999999991</v>
      </c>
      <c r="Z163" s="27"/>
      <c r="AA163" s="15">
        <f t="shared" si="20"/>
        <v>116345.67360000001</v>
      </c>
      <c r="AB163" s="18"/>
      <c r="AC163" s="18"/>
    </row>
    <row r="164" spans="1:29" ht="15.75" customHeight="1" x14ac:dyDescent="0.25">
      <c r="A164" s="24"/>
      <c r="B164" s="9"/>
      <c r="C164" s="10"/>
      <c r="D164" s="10"/>
      <c r="E164" s="10"/>
      <c r="F164" s="10"/>
      <c r="G164" s="10"/>
      <c r="H164" s="10"/>
      <c r="I164" s="10"/>
      <c r="J164" s="10"/>
      <c r="K164" s="15"/>
      <c r="L164" s="10"/>
      <c r="M164" s="10"/>
      <c r="N164" s="10"/>
      <c r="O164" s="10"/>
      <c r="P164" s="10"/>
      <c r="Q164" s="10"/>
      <c r="R164" s="10"/>
      <c r="S164" s="10"/>
      <c r="T164" s="10"/>
      <c r="U164" s="15"/>
      <c r="V164" s="11"/>
      <c r="W164" s="10"/>
      <c r="X164" s="10"/>
      <c r="Y164" s="10"/>
      <c r="Z164" s="27"/>
      <c r="AA164" s="10"/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5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5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8" t="s">
        <v>29</v>
      </c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5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9" t="s">
        <v>5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5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14" t="s">
        <v>6</v>
      </c>
      <c r="B169" s="9"/>
      <c r="C169" s="15">
        <v>50056148.539999999</v>
      </c>
      <c r="D169" s="10"/>
      <c r="E169" s="15">
        <v>49797270.270000003</v>
      </c>
      <c r="F169" s="10"/>
      <c r="G169" s="15">
        <v>44293833.359999999</v>
      </c>
      <c r="H169" s="10"/>
      <c r="I169" s="15">
        <v>48901262.140000001</v>
      </c>
      <c r="J169" s="10"/>
      <c r="K169" s="15">
        <v>46661471.240000002</v>
      </c>
      <c r="L169" s="10"/>
      <c r="M169" s="51">
        <v>51306832.420000002</v>
      </c>
      <c r="N169" s="10"/>
      <c r="O169" s="51">
        <v>49521710.799999997</v>
      </c>
      <c r="P169" s="10"/>
      <c r="Q169" s="29">
        <v>50199046.530000001</v>
      </c>
      <c r="R169" s="10"/>
      <c r="S169" s="29">
        <v>49477632.689999998</v>
      </c>
      <c r="T169" s="10"/>
      <c r="U169" s="15">
        <v>44749394.369999997</v>
      </c>
      <c r="V169" s="11"/>
      <c r="W169" s="29">
        <v>54532988.579999998</v>
      </c>
      <c r="X169" s="10"/>
      <c r="Y169" s="29">
        <v>46050244.25</v>
      </c>
      <c r="Z169" s="27"/>
      <c r="AA169" s="15">
        <f>SUM(C169:Y169)</f>
        <v>585547835.19000006</v>
      </c>
      <c r="AB169" s="18"/>
      <c r="AC169" s="18"/>
    </row>
    <row r="170" spans="1:29" ht="15.75" customHeight="1" x14ac:dyDescent="0.25">
      <c r="A170" s="14" t="s">
        <v>7</v>
      </c>
      <c r="B170" s="9"/>
      <c r="C170" s="15">
        <v>47597322.649999999</v>
      </c>
      <c r="D170" s="10"/>
      <c r="E170" s="15">
        <v>47801162.600000001</v>
      </c>
      <c r="F170" s="10"/>
      <c r="G170" s="15">
        <v>42067698.030000001</v>
      </c>
      <c r="H170" s="10"/>
      <c r="I170" s="15">
        <v>46783789.420000002</v>
      </c>
      <c r="J170" s="10"/>
      <c r="K170" s="15">
        <v>44306199.270000003</v>
      </c>
      <c r="L170" s="10"/>
      <c r="M170" s="51">
        <v>48855097.159999996</v>
      </c>
      <c r="N170" s="10"/>
      <c r="O170" s="51">
        <v>47516368.630000003</v>
      </c>
      <c r="P170" s="10"/>
      <c r="Q170" s="29">
        <v>48191260.57</v>
      </c>
      <c r="R170" s="10"/>
      <c r="S170" s="29">
        <v>47217093.130000003</v>
      </c>
      <c r="T170" s="10"/>
      <c r="U170" s="15">
        <v>42744644.799999997</v>
      </c>
      <c r="V170" s="11"/>
      <c r="W170" s="29">
        <v>52292331.439999998</v>
      </c>
      <c r="X170" s="10"/>
      <c r="Y170" s="29">
        <v>43807600.93</v>
      </c>
      <c r="Z170" s="27"/>
      <c r="AA170" s="15">
        <f>SUM(C170:Y170)</f>
        <v>559180568.63</v>
      </c>
      <c r="AB170" s="18"/>
      <c r="AC170" s="18"/>
    </row>
    <row r="171" spans="1:29" ht="15.75" customHeight="1" x14ac:dyDescent="0.25">
      <c r="A171" s="14" t="s">
        <v>0</v>
      </c>
      <c r="B171" s="9"/>
      <c r="C171" s="15">
        <v>1633206.95</v>
      </c>
      <c r="D171" s="10"/>
      <c r="E171" s="15">
        <v>1487582.91</v>
      </c>
      <c r="F171" s="10"/>
      <c r="G171" s="15">
        <v>1675560.3</v>
      </c>
      <c r="H171" s="10"/>
      <c r="I171" s="15">
        <v>1466536.85</v>
      </c>
      <c r="J171" s="10"/>
      <c r="K171" s="15">
        <v>1703449.1</v>
      </c>
      <c r="L171" s="10"/>
      <c r="M171" s="51">
        <v>1807595.58</v>
      </c>
      <c r="N171" s="10"/>
      <c r="O171" s="51">
        <v>1380380.78</v>
      </c>
      <c r="P171" s="10"/>
      <c r="Q171" s="29">
        <v>1480127.25</v>
      </c>
      <c r="R171" s="10"/>
      <c r="S171" s="29">
        <v>1775903.44</v>
      </c>
      <c r="T171" s="10"/>
      <c r="U171" s="15">
        <v>1496489.9</v>
      </c>
      <c r="V171" s="11"/>
      <c r="W171" s="29">
        <v>1537385.06</v>
      </c>
      <c r="X171" s="10"/>
      <c r="Y171" s="29">
        <v>1575071.78</v>
      </c>
      <c r="Z171" s="27"/>
      <c r="AA171" s="15">
        <f t="shared" ref="AA171:AA175" si="21">SUM(C171:Y171)</f>
        <v>19019289.899999999</v>
      </c>
      <c r="AB171" s="18"/>
      <c r="AC171" s="18"/>
    </row>
    <row r="172" spans="1:29" ht="15.75" customHeight="1" x14ac:dyDescent="0.25">
      <c r="A172" s="14" t="s">
        <v>8</v>
      </c>
      <c r="B172" s="9"/>
      <c r="C172" s="15">
        <v>555290.36</v>
      </c>
      <c r="D172" s="10"/>
      <c r="E172" s="15">
        <v>505778.19</v>
      </c>
      <c r="F172" s="10"/>
      <c r="G172" s="15">
        <v>569690.5</v>
      </c>
      <c r="H172" s="10"/>
      <c r="I172" s="15">
        <v>498622.53</v>
      </c>
      <c r="J172" s="10"/>
      <c r="K172" s="15">
        <v>579172.68999999994</v>
      </c>
      <c r="L172" s="10"/>
      <c r="M172" s="51">
        <v>614582.5</v>
      </c>
      <c r="N172" s="10"/>
      <c r="O172" s="51">
        <v>469329.47</v>
      </c>
      <c r="P172" s="10"/>
      <c r="Q172" s="29">
        <v>503243.27</v>
      </c>
      <c r="R172" s="10"/>
      <c r="S172" s="29">
        <v>603807.17000000004</v>
      </c>
      <c r="T172" s="10"/>
      <c r="U172" s="15">
        <v>508806.57</v>
      </c>
      <c r="V172" s="11"/>
      <c r="W172" s="29">
        <v>522710.92</v>
      </c>
      <c r="X172" s="10"/>
      <c r="Y172" s="29">
        <v>535524.41</v>
      </c>
      <c r="Z172" s="27"/>
      <c r="AA172" s="15">
        <f t="shared" si="21"/>
        <v>6466558.5800000001</v>
      </c>
      <c r="AB172" s="18"/>
      <c r="AC172" s="18"/>
    </row>
    <row r="173" spans="1:29" ht="15.75" customHeight="1" x14ac:dyDescent="0.25">
      <c r="A173" s="14" t="s">
        <v>9</v>
      </c>
      <c r="B173" s="9"/>
      <c r="C173" s="15">
        <v>212316.9</v>
      </c>
      <c r="D173" s="10"/>
      <c r="E173" s="15">
        <v>193385.78</v>
      </c>
      <c r="F173" s="10"/>
      <c r="G173" s="15">
        <v>217822.84</v>
      </c>
      <c r="H173" s="10"/>
      <c r="I173" s="15">
        <v>190649.79</v>
      </c>
      <c r="J173" s="10"/>
      <c r="K173" s="15">
        <v>221448.38</v>
      </c>
      <c r="L173" s="10"/>
      <c r="M173" s="51">
        <v>234987.43</v>
      </c>
      <c r="N173" s="10"/>
      <c r="O173" s="51">
        <v>179449.5</v>
      </c>
      <c r="P173" s="10"/>
      <c r="Q173" s="29">
        <v>192416.54</v>
      </c>
      <c r="R173" s="10"/>
      <c r="S173" s="29">
        <v>230867.45</v>
      </c>
      <c r="T173" s="10"/>
      <c r="U173" s="15">
        <v>194543.69</v>
      </c>
      <c r="V173" s="11"/>
      <c r="W173" s="29">
        <v>199860.06</v>
      </c>
      <c r="X173" s="10"/>
      <c r="Y173" s="29">
        <v>204759.33</v>
      </c>
      <c r="Z173" s="27"/>
      <c r="AA173" s="15">
        <f t="shared" si="21"/>
        <v>2472507.69</v>
      </c>
      <c r="AB173" s="18"/>
      <c r="AC173" s="18"/>
    </row>
    <row r="174" spans="1:29" ht="15.75" customHeight="1" x14ac:dyDescent="0.25">
      <c r="A174" s="14" t="s">
        <v>10</v>
      </c>
      <c r="B174" s="9"/>
      <c r="C174" s="15">
        <v>81660.350000000006</v>
      </c>
      <c r="D174" s="10"/>
      <c r="E174" s="15">
        <v>74379.149999999994</v>
      </c>
      <c r="F174" s="10"/>
      <c r="G174" s="15">
        <v>83778.02</v>
      </c>
      <c r="H174" s="10"/>
      <c r="I174" s="15">
        <v>73326.84</v>
      </c>
      <c r="J174" s="10"/>
      <c r="K174" s="15">
        <v>85172.46</v>
      </c>
      <c r="L174" s="10"/>
      <c r="M174" s="51">
        <v>90379.78</v>
      </c>
      <c r="N174" s="10"/>
      <c r="O174" s="51">
        <v>69019.039999999994</v>
      </c>
      <c r="P174" s="10"/>
      <c r="Q174" s="29">
        <v>74006.36</v>
      </c>
      <c r="R174" s="10"/>
      <c r="S174" s="29">
        <v>88795.17</v>
      </c>
      <c r="T174" s="10"/>
      <c r="U174" s="15">
        <v>74824.5</v>
      </c>
      <c r="V174" s="11"/>
      <c r="W174" s="29">
        <v>76869.25</v>
      </c>
      <c r="X174" s="10"/>
      <c r="Y174" s="29">
        <v>78753.59</v>
      </c>
      <c r="Z174" s="27"/>
      <c r="AA174" s="15">
        <f t="shared" si="21"/>
        <v>950964.51</v>
      </c>
      <c r="AB174" s="18"/>
      <c r="AC174" s="18"/>
    </row>
    <row r="175" spans="1:29" ht="15.75" customHeight="1" x14ac:dyDescent="0.25">
      <c r="A175" s="14" t="s">
        <v>11</v>
      </c>
      <c r="B175" s="9"/>
      <c r="C175" s="15">
        <v>32664.14</v>
      </c>
      <c r="D175" s="10"/>
      <c r="E175" s="15">
        <v>29751.66</v>
      </c>
      <c r="F175" s="10"/>
      <c r="G175" s="15">
        <v>33511.21</v>
      </c>
      <c r="H175" s="10"/>
      <c r="I175" s="15">
        <v>29330.74</v>
      </c>
      <c r="J175" s="10"/>
      <c r="K175" s="15">
        <v>34068.980000000003</v>
      </c>
      <c r="L175" s="10"/>
      <c r="M175" s="51">
        <v>36151.910000000003</v>
      </c>
      <c r="N175" s="10"/>
      <c r="O175" s="51">
        <v>27607.62</v>
      </c>
      <c r="P175" s="10"/>
      <c r="Q175" s="29">
        <v>29602.55</v>
      </c>
      <c r="R175" s="10"/>
      <c r="S175" s="29">
        <v>35518.07</v>
      </c>
      <c r="T175" s="10"/>
      <c r="U175" s="15">
        <v>29929.8</v>
      </c>
      <c r="V175" s="11"/>
      <c r="W175" s="29">
        <v>30747.7</v>
      </c>
      <c r="X175" s="10"/>
      <c r="Y175" s="29">
        <v>31501.439999999999</v>
      </c>
      <c r="Z175" s="27"/>
      <c r="AA175" s="15">
        <f t="shared" si="21"/>
        <v>380385.82</v>
      </c>
      <c r="AB175" s="18"/>
      <c r="AC175" s="18"/>
    </row>
    <row r="176" spans="1:29" ht="15.75" customHeight="1" x14ac:dyDescent="0.25">
      <c r="A176" s="14"/>
      <c r="B176" s="9"/>
      <c r="C176" s="10"/>
      <c r="D176" s="10"/>
      <c r="E176" s="10"/>
      <c r="F176" s="10"/>
      <c r="G176" s="10"/>
      <c r="H176" s="10"/>
      <c r="I176" s="10"/>
      <c r="J176" s="10"/>
      <c r="K176" s="15"/>
      <c r="L176" s="10"/>
      <c r="M176" s="10"/>
      <c r="N176" s="10"/>
      <c r="O176" s="10"/>
      <c r="P176" s="10"/>
      <c r="Q176" s="10"/>
      <c r="R176" s="10"/>
      <c r="S176" s="29"/>
      <c r="T176" s="10"/>
      <c r="U176" s="15"/>
      <c r="V176" s="11"/>
      <c r="W176" s="10"/>
      <c r="X176" s="10"/>
      <c r="Y176" s="10"/>
      <c r="Z176" s="27"/>
      <c r="AA176" s="15"/>
      <c r="AB176" s="18"/>
      <c r="AC176" s="18"/>
    </row>
    <row r="177" spans="1:29" ht="15.75" customHeight="1" x14ac:dyDescent="0.25">
      <c r="A177" s="9" t="s">
        <v>12</v>
      </c>
      <c r="B177" s="9"/>
      <c r="C177" s="10"/>
      <c r="D177" s="10"/>
      <c r="E177" s="10"/>
      <c r="F177" s="10"/>
      <c r="G177" s="10"/>
      <c r="H177" s="10"/>
      <c r="I177" s="10"/>
      <c r="J177" s="10"/>
      <c r="K177" s="15"/>
      <c r="L177" s="10"/>
      <c r="M177" s="10"/>
      <c r="N177" s="10"/>
      <c r="O177" s="10"/>
      <c r="P177" s="10"/>
      <c r="Q177" s="10"/>
      <c r="R177" s="10"/>
      <c r="S177" s="29"/>
      <c r="T177" s="10"/>
      <c r="U177" s="15"/>
      <c r="V177" s="11"/>
      <c r="W177" s="10"/>
      <c r="X177" s="10"/>
      <c r="Y177" s="10"/>
      <c r="Z177" s="27"/>
      <c r="AA177" s="10"/>
      <c r="AB177" s="18"/>
      <c r="AC177" s="18"/>
    </row>
    <row r="178" spans="1:29" ht="15.75" customHeight="1" x14ac:dyDescent="0.25">
      <c r="A178" s="9" t="s">
        <v>25</v>
      </c>
      <c r="B178" s="9"/>
      <c r="C178" s="10"/>
      <c r="D178" s="10"/>
      <c r="E178" s="10"/>
      <c r="F178" s="10"/>
      <c r="G178" s="10"/>
      <c r="H178" s="10"/>
      <c r="I178" s="10"/>
      <c r="J178" s="10"/>
      <c r="K178" s="15"/>
      <c r="L178" s="10"/>
      <c r="M178" s="10"/>
      <c r="N178" s="10"/>
      <c r="O178" s="10"/>
      <c r="P178" s="10"/>
      <c r="Q178" s="10"/>
      <c r="R178" s="10"/>
      <c r="S178" s="29"/>
      <c r="T178" s="10"/>
      <c r="U178" s="15"/>
      <c r="V178" s="11"/>
      <c r="W178" s="10"/>
      <c r="X178" s="10"/>
      <c r="Y178" s="10"/>
      <c r="Z178" s="27"/>
      <c r="AA178" s="15"/>
      <c r="AB178" s="18"/>
      <c r="AC178" s="18"/>
    </row>
    <row r="179" spans="1:29" ht="15.75" customHeight="1" x14ac:dyDescent="0.25">
      <c r="A179" s="14" t="s">
        <v>6</v>
      </c>
      <c r="B179" s="9"/>
      <c r="C179" s="15">
        <v>10884909.809999999</v>
      </c>
      <c r="D179" s="10"/>
      <c r="E179" s="15">
        <v>11554793.98</v>
      </c>
      <c r="F179" s="10"/>
      <c r="G179" s="15">
        <v>12613241.91</v>
      </c>
      <c r="H179" s="10"/>
      <c r="I179" s="15">
        <v>10919009.029999999</v>
      </c>
      <c r="J179" s="10"/>
      <c r="K179" s="15">
        <v>9929663.8200000003</v>
      </c>
      <c r="L179" s="10"/>
      <c r="M179" s="51">
        <v>11295978.050000001</v>
      </c>
      <c r="N179" s="10"/>
      <c r="O179" s="29">
        <v>13441035.43</v>
      </c>
      <c r="P179" s="10"/>
      <c r="Q179" s="29">
        <v>10944819.16</v>
      </c>
      <c r="R179" s="10"/>
      <c r="S179" s="29">
        <v>12757866.449999999</v>
      </c>
      <c r="T179" s="10"/>
      <c r="U179" s="15">
        <v>14222379.550000001</v>
      </c>
      <c r="V179" s="11"/>
      <c r="W179" s="29">
        <v>16718807.75</v>
      </c>
      <c r="X179" s="10"/>
      <c r="Y179" s="29">
        <v>24131158.370000001</v>
      </c>
      <c r="Z179" s="27"/>
      <c r="AA179" s="15">
        <f t="shared" ref="AA179:AA182" si="22">SUM(C179:Y179)</f>
        <v>159413663.31</v>
      </c>
      <c r="AB179" s="18"/>
      <c r="AC179" s="18"/>
    </row>
    <row r="180" spans="1:29" ht="15.75" customHeight="1" x14ac:dyDescent="0.25">
      <c r="A180" s="14" t="s">
        <v>0</v>
      </c>
      <c r="B180" s="9"/>
      <c r="C180" s="15">
        <v>229753.68</v>
      </c>
      <c r="D180" s="10"/>
      <c r="E180" s="15">
        <v>381099.63</v>
      </c>
      <c r="F180" s="10"/>
      <c r="G180" s="15">
        <v>169572.53999999998</v>
      </c>
      <c r="H180" s="10"/>
      <c r="I180" s="15">
        <v>248919.58</v>
      </c>
      <c r="J180" s="10"/>
      <c r="K180" s="15">
        <v>291973.11</v>
      </c>
      <c r="L180" s="10"/>
      <c r="M180" s="51">
        <v>324859.90000000002</v>
      </c>
      <c r="N180" s="10"/>
      <c r="O180" s="29">
        <v>208696.39</v>
      </c>
      <c r="P180" s="10"/>
      <c r="Q180" s="29">
        <v>376446.19999999995</v>
      </c>
      <c r="R180" s="10"/>
      <c r="S180" s="29">
        <v>311386.40000000002</v>
      </c>
      <c r="T180" s="10"/>
      <c r="U180" s="15">
        <v>314572.7</v>
      </c>
      <c r="V180" s="11"/>
      <c r="W180" s="29">
        <v>377485.59</v>
      </c>
      <c r="X180" s="10"/>
      <c r="Y180" s="29">
        <v>548166.75</v>
      </c>
      <c r="Z180" s="27"/>
      <c r="AA180" s="15">
        <f t="shared" si="22"/>
        <v>3782932.47</v>
      </c>
      <c r="AB180" s="18"/>
      <c r="AC180" s="18"/>
    </row>
    <row r="181" spans="1:29" ht="15.75" customHeight="1" x14ac:dyDescent="0.25">
      <c r="A181" s="14" t="s">
        <v>13</v>
      </c>
      <c r="B181" s="9"/>
      <c r="C181" s="15">
        <v>32165.515200000002</v>
      </c>
      <c r="D181" s="10"/>
      <c r="E181" s="15">
        <v>53353.948200000006</v>
      </c>
      <c r="F181" s="10"/>
      <c r="G181" s="15">
        <v>23740.155599999998</v>
      </c>
      <c r="H181" s="10"/>
      <c r="I181" s="15">
        <v>34848.741200000004</v>
      </c>
      <c r="J181" s="10"/>
      <c r="K181" s="15">
        <v>40876.235400000005</v>
      </c>
      <c r="L181" s="10"/>
      <c r="M181" s="51">
        <v>45480.386000000006</v>
      </c>
      <c r="N181" s="10"/>
      <c r="O181" s="29">
        <v>29217.494600000005</v>
      </c>
      <c r="P181" s="10"/>
      <c r="Q181" s="29">
        <v>52702.468000000001</v>
      </c>
      <c r="R181" s="10"/>
      <c r="S181" s="29">
        <v>43594.096000000005</v>
      </c>
      <c r="T181" s="10"/>
      <c r="U181" s="15">
        <v>44040.18</v>
      </c>
      <c r="V181" s="11"/>
      <c r="W181" s="29">
        <v>52847.98</v>
      </c>
      <c r="X181" s="10"/>
      <c r="Y181" s="29">
        <v>76743.350000000006</v>
      </c>
      <c r="Z181" s="27"/>
      <c r="AA181" s="15">
        <f t="shared" si="22"/>
        <v>529610.55020000006</v>
      </c>
      <c r="AB181" s="18"/>
      <c r="AC181" s="18"/>
    </row>
    <row r="182" spans="1:29" ht="15.75" customHeight="1" x14ac:dyDescent="0.25">
      <c r="A182" s="14" t="s">
        <v>11</v>
      </c>
      <c r="B182" s="9"/>
      <c r="C182" s="15">
        <v>4595.0735999999997</v>
      </c>
      <c r="D182" s="10"/>
      <c r="E182" s="15">
        <v>7621.9926000000005</v>
      </c>
      <c r="F182" s="10"/>
      <c r="G182" s="15">
        <v>3391.4507999999996</v>
      </c>
      <c r="H182" s="10"/>
      <c r="I182" s="15">
        <v>4978.3915999999999</v>
      </c>
      <c r="J182" s="10"/>
      <c r="K182" s="15">
        <v>5839.4621999999999</v>
      </c>
      <c r="L182" s="10"/>
      <c r="M182" s="51">
        <v>6497.1980000000003</v>
      </c>
      <c r="N182" s="10"/>
      <c r="O182" s="29">
        <v>4173.9278000000004</v>
      </c>
      <c r="P182" s="10"/>
      <c r="Q182" s="29">
        <v>7528.9239999999991</v>
      </c>
      <c r="R182" s="10"/>
      <c r="S182" s="29">
        <v>6227.728000000001</v>
      </c>
      <c r="T182" s="10"/>
      <c r="U182" s="15">
        <v>6291.45</v>
      </c>
      <c r="V182" s="11"/>
      <c r="W182" s="29">
        <v>7549.71</v>
      </c>
      <c r="X182" s="10"/>
      <c r="Y182" s="29">
        <v>10963.34</v>
      </c>
      <c r="Z182" s="27"/>
      <c r="AA182" s="15">
        <f t="shared" si="22"/>
        <v>75658.648599999986</v>
      </c>
      <c r="AB182" s="18"/>
      <c r="AC182" s="18"/>
    </row>
    <row r="183" spans="1:29" ht="15.75" customHeight="1" x14ac:dyDescent="0.25">
      <c r="A183" s="9" t="s">
        <v>26</v>
      </c>
      <c r="B183" s="9"/>
      <c r="C183" s="15"/>
      <c r="D183" s="10"/>
      <c r="E183" s="10"/>
      <c r="F183" s="10"/>
      <c r="G183" s="10"/>
      <c r="H183" s="10"/>
      <c r="I183" s="10"/>
      <c r="J183" s="10"/>
      <c r="K183" s="15"/>
      <c r="L183" s="10"/>
      <c r="M183" s="10"/>
      <c r="N183" s="10"/>
      <c r="O183" s="10"/>
      <c r="P183" s="10"/>
      <c r="Q183" s="10"/>
      <c r="R183" s="10"/>
      <c r="S183" s="29"/>
      <c r="T183" s="10"/>
      <c r="U183" s="15"/>
      <c r="V183" s="11"/>
      <c r="W183" s="29"/>
      <c r="X183" s="10"/>
      <c r="Y183" s="10"/>
      <c r="Z183" s="27"/>
      <c r="AA183" s="15"/>
      <c r="AB183" s="18"/>
      <c r="AC183" s="18"/>
    </row>
    <row r="184" spans="1:29" ht="15.75" customHeight="1" x14ac:dyDescent="0.25">
      <c r="A184" s="14" t="s">
        <v>14</v>
      </c>
      <c r="B184" s="9"/>
      <c r="C184" s="15">
        <v>0</v>
      </c>
      <c r="D184" s="10"/>
      <c r="E184" s="15">
        <v>0</v>
      </c>
      <c r="F184" s="10"/>
      <c r="G184" s="15">
        <v>0</v>
      </c>
      <c r="H184" s="10"/>
      <c r="I184" s="15">
        <v>0</v>
      </c>
      <c r="J184" s="10"/>
      <c r="K184" s="15">
        <v>0</v>
      </c>
      <c r="L184" s="10"/>
      <c r="M184" s="15">
        <v>0</v>
      </c>
      <c r="N184" s="10"/>
      <c r="O184" s="29">
        <v>0</v>
      </c>
      <c r="P184" s="10"/>
      <c r="Q184" s="29">
        <v>0</v>
      </c>
      <c r="R184" s="10"/>
      <c r="S184" s="29">
        <v>0</v>
      </c>
      <c r="T184" s="10"/>
      <c r="U184" s="15">
        <v>0</v>
      </c>
      <c r="V184" s="11"/>
      <c r="W184" s="29">
        <v>0</v>
      </c>
      <c r="X184" s="10"/>
      <c r="Y184" s="29">
        <v>0</v>
      </c>
      <c r="Z184" s="27"/>
      <c r="AA184" s="15">
        <f t="shared" ref="AA184:AA186" si="23">SUM(C184:Y184)</f>
        <v>0</v>
      </c>
      <c r="AB184" s="18"/>
      <c r="AC184" s="18"/>
    </row>
    <row r="185" spans="1:29" ht="15.75" customHeight="1" x14ac:dyDescent="0.25">
      <c r="A185" s="14" t="s">
        <v>13</v>
      </c>
      <c r="B185" s="9"/>
      <c r="C185" s="15">
        <v>0</v>
      </c>
      <c r="D185" s="10"/>
      <c r="E185" s="15">
        <v>0</v>
      </c>
      <c r="F185" s="10"/>
      <c r="G185" s="15">
        <v>0</v>
      </c>
      <c r="H185" s="10"/>
      <c r="I185" s="15">
        <v>0</v>
      </c>
      <c r="J185" s="10"/>
      <c r="K185" s="15">
        <v>0</v>
      </c>
      <c r="L185" s="10"/>
      <c r="M185" s="15">
        <v>0</v>
      </c>
      <c r="N185" s="10"/>
      <c r="O185" s="29">
        <v>0</v>
      </c>
      <c r="P185" s="10"/>
      <c r="Q185" s="29">
        <v>0</v>
      </c>
      <c r="R185" s="10"/>
      <c r="S185" s="29">
        <v>0</v>
      </c>
      <c r="T185" s="10"/>
      <c r="U185" s="15">
        <v>0</v>
      </c>
      <c r="V185" s="11"/>
      <c r="W185" s="29">
        <v>0</v>
      </c>
      <c r="X185" s="10"/>
      <c r="Y185" s="29">
        <v>0</v>
      </c>
      <c r="Z185" s="27"/>
      <c r="AA185" s="15">
        <f t="shared" si="23"/>
        <v>0</v>
      </c>
      <c r="AB185" s="18"/>
      <c r="AC185" s="18"/>
    </row>
    <row r="186" spans="1:29" ht="15.75" customHeight="1" x14ac:dyDescent="0.25">
      <c r="A186" s="24" t="s">
        <v>11</v>
      </c>
      <c r="B186" s="9"/>
      <c r="C186" s="15">
        <v>0</v>
      </c>
      <c r="D186" s="10"/>
      <c r="E186" s="15">
        <v>0</v>
      </c>
      <c r="F186" s="10"/>
      <c r="G186" s="15">
        <v>0</v>
      </c>
      <c r="H186" s="10"/>
      <c r="I186" s="15">
        <v>0</v>
      </c>
      <c r="J186" s="10"/>
      <c r="K186" s="15">
        <v>0</v>
      </c>
      <c r="L186" s="10"/>
      <c r="M186" s="15">
        <v>0</v>
      </c>
      <c r="N186" s="10"/>
      <c r="O186" s="29">
        <v>0</v>
      </c>
      <c r="P186" s="10"/>
      <c r="Q186" s="29">
        <v>0</v>
      </c>
      <c r="R186" s="10"/>
      <c r="S186" s="29">
        <v>0</v>
      </c>
      <c r="T186" s="10"/>
      <c r="U186" s="15">
        <v>0</v>
      </c>
      <c r="V186" s="11"/>
      <c r="W186" s="29">
        <v>0</v>
      </c>
      <c r="X186" s="10"/>
      <c r="Y186" s="29">
        <v>0</v>
      </c>
      <c r="Z186" s="27"/>
      <c r="AA186" s="15">
        <f t="shared" si="23"/>
        <v>0</v>
      </c>
      <c r="AB186" s="18"/>
      <c r="AC186" s="18"/>
    </row>
    <row r="187" spans="1:29" ht="15.75" customHeight="1" x14ac:dyDescent="0.25">
      <c r="A187" s="24"/>
      <c r="B187" s="9"/>
      <c r="C187" s="10"/>
      <c r="D187" s="10"/>
      <c r="E187" s="10"/>
      <c r="F187" s="10"/>
      <c r="G187" s="10"/>
      <c r="H187" s="10"/>
      <c r="I187" s="10"/>
      <c r="J187" s="10"/>
      <c r="K187" s="15"/>
      <c r="L187" s="10"/>
      <c r="M187" s="10"/>
      <c r="N187" s="10"/>
      <c r="O187" s="10"/>
      <c r="P187" s="10"/>
      <c r="Q187" s="10"/>
      <c r="R187" s="10"/>
      <c r="S187" s="10"/>
      <c r="T187" s="10"/>
      <c r="U187" s="11"/>
      <c r="V187" s="11"/>
      <c r="W187" s="10"/>
      <c r="X187" s="10"/>
      <c r="Y187" s="10"/>
      <c r="Z187" s="27"/>
      <c r="AA187" s="10"/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1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1"/>
      <c r="V189" s="11"/>
      <c r="W189" s="10"/>
      <c r="X189" s="10"/>
      <c r="Y189" s="10"/>
      <c r="Z189" s="27"/>
      <c r="AA189" s="15"/>
      <c r="AB189" s="18"/>
      <c r="AC189" s="18"/>
    </row>
    <row r="190" spans="1:29" ht="15.75" customHeight="1" x14ac:dyDescent="0.25">
      <c r="A190" s="8" t="s">
        <v>30</v>
      </c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1"/>
      <c r="V190" s="11"/>
      <c r="W190" s="10"/>
      <c r="X190" s="10"/>
      <c r="Y190" s="10"/>
      <c r="Z190" s="27"/>
      <c r="AA190" s="15"/>
      <c r="AB190" s="18"/>
      <c r="AC190" s="18"/>
    </row>
    <row r="191" spans="1:29" ht="15.75" customHeight="1" x14ac:dyDescent="0.25">
      <c r="A191" s="9" t="s">
        <v>5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1"/>
      <c r="V191" s="11"/>
      <c r="W191" s="10"/>
      <c r="X191" s="10"/>
      <c r="Y191" s="10"/>
      <c r="Z191" s="27"/>
      <c r="AA191" s="15"/>
      <c r="AB191" s="18"/>
      <c r="AC191" s="18"/>
    </row>
    <row r="192" spans="1:29" ht="15.75" customHeight="1" x14ac:dyDescent="0.25">
      <c r="A192" s="14" t="s">
        <v>6</v>
      </c>
      <c r="B192" s="9"/>
      <c r="C192" s="15">
        <v>73833347.239999995</v>
      </c>
      <c r="D192" s="10"/>
      <c r="E192" s="15">
        <v>69814260.609999999</v>
      </c>
      <c r="F192" s="10"/>
      <c r="G192" s="15">
        <v>85837637.930000007</v>
      </c>
      <c r="H192" s="10"/>
      <c r="I192" s="15">
        <v>69916670.920000002</v>
      </c>
      <c r="J192" s="10"/>
      <c r="K192" s="15">
        <v>74904646.019999996</v>
      </c>
      <c r="L192" s="10"/>
      <c r="M192" s="29">
        <v>76575700.75</v>
      </c>
      <c r="N192" s="10"/>
      <c r="O192" s="51">
        <v>70262688.599999994</v>
      </c>
      <c r="P192" s="10"/>
      <c r="Q192" s="29">
        <v>71580118.700000003</v>
      </c>
      <c r="R192" s="10"/>
      <c r="S192" s="29">
        <v>77230374.280000001</v>
      </c>
      <c r="T192" s="10"/>
      <c r="U192" s="52">
        <v>80458309.310000002</v>
      </c>
      <c r="V192" s="11"/>
      <c r="W192" s="29">
        <v>82497156.969999999</v>
      </c>
      <c r="X192" s="10"/>
      <c r="Y192" s="29">
        <v>82695188.099999994</v>
      </c>
      <c r="Z192" s="27"/>
      <c r="AA192" s="15">
        <f t="shared" ref="AA192:AA205" si="24">SUM(C192:Y192)</f>
        <v>915606099.42999995</v>
      </c>
      <c r="AB192" s="18"/>
      <c r="AC192" s="18"/>
    </row>
    <row r="193" spans="1:29" ht="15.75" customHeight="1" x14ac:dyDescent="0.25">
      <c r="A193" s="14" t="s">
        <v>7</v>
      </c>
      <c r="B193" s="9"/>
      <c r="C193" s="15">
        <v>70553440.719999999</v>
      </c>
      <c r="D193" s="10"/>
      <c r="E193" s="15">
        <v>66468047.299999997</v>
      </c>
      <c r="F193" s="10"/>
      <c r="G193" s="15">
        <v>82605387.439999998</v>
      </c>
      <c r="H193" s="10"/>
      <c r="I193" s="15">
        <v>66364375.990000002</v>
      </c>
      <c r="J193" s="10"/>
      <c r="K193" s="15">
        <v>71556308.819999993</v>
      </c>
      <c r="L193" s="10"/>
      <c r="M193" s="29">
        <v>73322161.849999994</v>
      </c>
      <c r="N193" s="10"/>
      <c r="O193" s="51">
        <v>66915928.439999998</v>
      </c>
      <c r="P193" s="10"/>
      <c r="Q193" s="29">
        <v>68216163.579999998</v>
      </c>
      <c r="R193" s="10"/>
      <c r="S193" s="29">
        <v>73757209.989999995</v>
      </c>
      <c r="T193" s="10"/>
      <c r="U193" s="52">
        <v>77025783.450000003</v>
      </c>
      <c r="V193" s="11"/>
      <c r="W193" s="29">
        <v>78492594.170000002</v>
      </c>
      <c r="X193" s="10"/>
      <c r="Y193" s="29">
        <v>78521575.120000005</v>
      </c>
      <c r="Z193" s="27"/>
      <c r="AA193" s="15">
        <f t="shared" si="24"/>
        <v>873798976.87</v>
      </c>
      <c r="AB193" s="18"/>
      <c r="AC193" s="18"/>
    </row>
    <row r="194" spans="1:29" ht="15.75" customHeight="1" x14ac:dyDescent="0.25">
      <c r="A194" s="14" t="s">
        <v>0</v>
      </c>
      <c r="B194" s="9"/>
      <c r="C194" s="15">
        <v>2691435.96</v>
      </c>
      <c r="D194" s="10"/>
      <c r="E194" s="15">
        <v>2649615.96</v>
      </c>
      <c r="F194" s="10"/>
      <c r="G194" s="15">
        <v>2407935.8199999998</v>
      </c>
      <c r="H194" s="10"/>
      <c r="I194" s="15">
        <v>3031966.3</v>
      </c>
      <c r="J194" s="10"/>
      <c r="K194" s="15">
        <v>2346627.73</v>
      </c>
      <c r="L194" s="10"/>
      <c r="M194" s="29">
        <v>2507583.2799999998</v>
      </c>
      <c r="N194" s="10"/>
      <c r="O194" s="51">
        <v>2603676.11</v>
      </c>
      <c r="P194" s="10"/>
      <c r="Q194" s="29">
        <v>2749208.63</v>
      </c>
      <c r="R194" s="10"/>
      <c r="S194" s="29">
        <v>2680330.31</v>
      </c>
      <c r="T194" s="10"/>
      <c r="U194" s="52">
        <v>2678037.25</v>
      </c>
      <c r="V194" s="11"/>
      <c r="W194" s="29">
        <v>3033049.8</v>
      </c>
      <c r="X194" s="10"/>
      <c r="Y194" s="29">
        <v>3285280.26</v>
      </c>
      <c r="Z194" s="27"/>
      <c r="AA194" s="15">
        <f t="shared" si="24"/>
        <v>32664747.409999996</v>
      </c>
      <c r="AB194" s="18"/>
      <c r="AC194" s="18"/>
    </row>
    <row r="195" spans="1:29" ht="15.75" customHeight="1" x14ac:dyDescent="0.25">
      <c r="A195" s="14" t="s">
        <v>8</v>
      </c>
      <c r="B195" s="9"/>
      <c r="C195" s="15">
        <v>915088.23</v>
      </c>
      <c r="D195" s="10"/>
      <c r="E195" s="15">
        <v>900869.43</v>
      </c>
      <c r="F195" s="10"/>
      <c r="G195" s="15">
        <v>818698.18</v>
      </c>
      <c r="H195" s="10"/>
      <c r="I195" s="15">
        <v>1030868.54</v>
      </c>
      <c r="J195" s="10"/>
      <c r="K195" s="15">
        <v>797853.43</v>
      </c>
      <c r="L195" s="10"/>
      <c r="M195" s="29">
        <v>852578.32</v>
      </c>
      <c r="N195" s="10"/>
      <c r="O195" s="51">
        <v>885249.88</v>
      </c>
      <c r="P195" s="10"/>
      <c r="Q195" s="29">
        <v>934730.93</v>
      </c>
      <c r="R195" s="10"/>
      <c r="S195" s="29">
        <v>911312.31</v>
      </c>
      <c r="T195" s="10"/>
      <c r="U195" s="52">
        <v>910532.67</v>
      </c>
      <c r="V195" s="11"/>
      <c r="W195" s="29">
        <v>1031236.93</v>
      </c>
      <c r="X195" s="10"/>
      <c r="Y195" s="29">
        <v>1116995.29</v>
      </c>
      <c r="Z195" s="27"/>
      <c r="AA195" s="15">
        <f t="shared" si="24"/>
        <v>11106014.140000001</v>
      </c>
      <c r="AB195" s="18"/>
      <c r="AC195" s="18"/>
    </row>
    <row r="196" spans="1:29" ht="15.75" customHeight="1" x14ac:dyDescent="0.25">
      <c r="A196" s="14" t="s">
        <v>9</v>
      </c>
      <c r="B196" s="9"/>
      <c r="C196" s="15">
        <v>349886.67</v>
      </c>
      <c r="D196" s="10"/>
      <c r="E196" s="15">
        <v>344450.07</v>
      </c>
      <c r="F196" s="10"/>
      <c r="G196" s="15">
        <v>313031.65999999997</v>
      </c>
      <c r="H196" s="10"/>
      <c r="I196" s="15">
        <v>394155.62</v>
      </c>
      <c r="J196" s="10"/>
      <c r="K196" s="15">
        <v>305061.59999999998</v>
      </c>
      <c r="L196" s="10"/>
      <c r="M196" s="29">
        <v>325985.83</v>
      </c>
      <c r="N196" s="10"/>
      <c r="O196" s="51">
        <v>338477.89</v>
      </c>
      <c r="P196" s="10"/>
      <c r="Q196" s="29">
        <v>357397.12</v>
      </c>
      <c r="R196" s="10"/>
      <c r="S196" s="29">
        <v>348442.94</v>
      </c>
      <c r="T196" s="10"/>
      <c r="U196" s="52">
        <v>348144.84</v>
      </c>
      <c r="V196" s="11"/>
      <c r="W196" s="29">
        <v>394296.47</v>
      </c>
      <c r="X196" s="10"/>
      <c r="Y196" s="29">
        <v>427086.43</v>
      </c>
      <c r="Z196" s="27"/>
      <c r="AA196" s="15">
        <f t="shared" si="24"/>
        <v>4246417.1399999997</v>
      </c>
      <c r="AB196" s="18"/>
      <c r="AC196" s="18"/>
    </row>
    <row r="197" spans="1:29" ht="15.75" customHeight="1" x14ac:dyDescent="0.25">
      <c r="A197" s="14" t="s">
        <v>10</v>
      </c>
      <c r="B197" s="9"/>
      <c r="C197" s="15">
        <v>134571.79999999999</v>
      </c>
      <c r="D197" s="10"/>
      <c r="E197" s="15">
        <v>132480.79999999999</v>
      </c>
      <c r="F197" s="10"/>
      <c r="G197" s="15">
        <v>120396.79</v>
      </c>
      <c r="H197" s="10"/>
      <c r="I197" s="15">
        <v>151598.32</v>
      </c>
      <c r="J197" s="10"/>
      <c r="K197" s="15">
        <v>117331.39</v>
      </c>
      <c r="L197" s="10"/>
      <c r="M197" s="29">
        <v>125379.16</v>
      </c>
      <c r="N197" s="10"/>
      <c r="O197" s="51">
        <v>130183.81</v>
      </c>
      <c r="P197" s="10"/>
      <c r="Q197" s="29">
        <v>137460.43</v>
      </c>
      <c r="R197" s="10"/>
      <c r="S197" s="29">
        <v>134016.51999999999</v>
      </c>
      <c r="T197" s="10"/>
      <c r="U197" s="52">
        <v>133901.85999999999</v>
      </c>
      <c r="V197" s="11"/>
      <c r="W197" s="29">
        <v>151652.49</v>
      </c>
      <c r="X197" s="10"/>
      <c r="Y197" s="29">
        <v>164264.01</v>
      </c>
      <c r="Z197" s="27"/>
      <c r="AA197" s="15">
        <f t="shared" si="24"/>
        <v>1633237.38</v>
      </c>
      <c r="AB197" s="18"/>
      <c r="AC197" s="18"/>
    </row>
    <row r="198" spans="1:29" ht="15.75" customHeight="1" x14ac:dyDescent="0.25">
      <c r="A198" s="14" t="s">
        <v>11</v>
      </c>
      <c r="B198" s="9"/>
      <c r="C198" s="15">
        <v>53828.72</v>
      </c>
      <c r="D198" s="10"/>
      <c r="E198" s="15">
        <v>52992.32</v>
      </c>
      <c r="F198" s="10"/>
      <c r="G198" s="15">
        <v>48158.720000000001</v>
      </c>
      <c r="H198" s="10"/>
      <c r="I198" s="15">
        <v>60639.33</v>
      </c>
      <c r="J198" s="10"/>
      <c r="K198" s="15">
        <v>46932.55</v>
      </c>
      <c r="L198" s="10"/>
      <c r="M198" s="29">
        <v>50151.67</v>
      </c>
      <c r="N198" s="10"/>
      <c r="O198" s="51">
        <v>52073.52</v>
      </c>
      <c r="P198" s="10"/>
      <c r="Q198" s="29">
        <v>54984.17</v>
      </c>
      <c r="R198" s="10"/>
      <c r="S198" s="29">
        <v>53606.61</v>
      </c>
      <c r="T198" s="10"/>
      <c r="U198" s="52">
        <v>53560.75</v>
      </c>
      <c r="V198" s="11"/>
      <c r="W198" s="29">
        <v>60661</v>
      </c>
      <c r="X198" s="10"/>
      <c r="Y198" s="29">
        <v>65705.61</v>
      </c>
      <c r="Z198" s="27"/>
      <c r="AA198" s="15">
        <f t="shared" si="24"/>
        <v>653294.97</v>
      </c>
      <c r="AB198" s="18"/>
      <c r="AC198" s="18"/>
    </row>
    <row r="199" spans="1:29" ht="15.75" customHeight="1" x14ac:dyDescent="0.25">
      <c r="A199" s="14"/>
      <c r="B199" s="9"/>
      <c r="C199" s="10"/>
      <c r="D199" s="10"/>
      <c r="E199" s="10"/>
      <c r="F199" s="10"/>
      <c r="G199" s="10"/>
      <c r="H199" s="10"/>
      <c r="I199" s="10"/>
      <c r="J199" s="10"/>
      <c r="K199" s="15"/>
      <c r="L199" s="10"/>
      <c r="M199" s="10"/>
      <c r="N199" s="10"/>
      <c r="O199" s="10"/>
      <c r="P199" s="10"/>
      <c r="Q199" s="10"/>
      <c r="R199" s="10"/>
      <c r="S199" s="29"/>
      <c r="T199" s="10"/>
      <c r="U199" s="11"/>
      <c r="V199" s="11"/>
      <c r="W199" s="29"/>
      <c r="X199" s="10"/>
      <c r="Y199" s="10"/>
      <c r="Z199" s="27"/>
      <c r="AA199" s="15"/>
      <c r="AB199" s="18"/>
      <c r="AC199" s="18"/>
    </row>
    <row r="200" spans="1:29" ht="15.75" customHeight="1" x14ac:dyDescent="0.25">
      <c r="A200" s="9" t="s">
        <v>12</v>
      </c>
      <c r="B200" s="9"/>
      <c r="C200" s="10"/>
      <c r="D200" s="10"/>
      <c r="E200" s="10"/>
      <c r="F200" s="10"/>
      <c r="G200" s="10"/>
      <c r="H200" s="10"/>
      <c r="I200" s="10"/>
      <c r="J200" s="10"/>
      <c r="K200" s="15"/>
      <c r="L200" s="10"/>
      <c r="M200" s="10"/>
      <c r="N200" s="10"/>
      <c r="O200" s="10"/>
      <c r="P200" s="10"/>
      <c r="Q200" s="10"/>
      <c r="R200" s="10"/>
      <c r="S200" s="29"/>
      <c r="T200" s="10"/>
      <c r="U200" s="11"/>
      <c r="V200" s="11"/>
      <c r="W200" s="29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25</v>
      </c>
      <c r="B201" s="9"/>
      <c r="C201" s="10"/>
      <c r="D201" s="10"/>
      <c r="E201" s="10"/>
      <c r="F201" s="10"/>
      <c r="G201" s="10"/>
      <c r="H201" s="10"/>
      <c r="I201" s="10"/>
      <c r="J201" s="10"/>
      <c r="K201" s="15"/>
      <c r="L201" s="10"/>
      <c r="M201" s="10"/>
      <c r="N201" s="10"/>
      <c r="O201" s="10"/>
      <c r="P201" s="10"/>
      <c r="Q201" s="10"/>
      <c r="R201" s="10"/>
      <c r="S201" s="29"/>
      <c r="T201" s="10"/>
      <c r="U201" s="11"/>
      <c r="V201" s="11"/>
      <c r="W201" s="29"/>
      <c r="X201" s="10"/>
      <c r="Y201" s="10"/>
      <c r="Z201" s="27"/>
      <c r="AA201" s="15"/>
      <c r="AB201" s="18"/>
      <c r="AC201" s="18"/>
    </row>
    <row r="202" spans="1:29" ht="15.75" customHeight="1" x14ac:dyDescent="0.25">
      <c r="A202" s="14" t="s">
        <v>6</v>
      </c>
      <c r="B202" s="9"/>
      <c r="C202" s="15">
        <v>23624615.829999998</v>
      </c>
      <c r="D202" s="10"/>
      <c r="E202" s="15">
        <v>21419966.719999999</v>
      </c>
      <c r="F202" s="10"/>
      <c r="G202" s="15">
        <v>23681686.460000001</v>
      </c>
      <c r="H202" s="10"/>
      <c r="I202" s="15">
        <v>19761770.59</v>
      </c>
      <c r="J202" s="10"/>
      <c r="K202" s="15">
        <v>18808331.449999999</v>
      </c>
      <c r="L202" s="10"/>
      <c r="M202" s="29">
        <v>24119302.149999999</v>
      </c>
      <c r="N202" s="10"/>
      <c r="O202" s="29">
        <v>23422501.460000001</v>
      </c>
      <c r="P202" s="10"/>
      <c r="Q202" s="29">
        <v>22338610.77</v>
      </c>
      <c r="R202" s="10"/>
      <c r="S202" s="29">
        <v>30499734.890000001</v>
      </c>
      <c r="T202" s="10"/>
      <c r="U202" s="52">
        <v>36358268.049999997</v>
      </c>
      <c r="V202" s="11"/>
      <c r="W202" s="29">
        <v>38483208.340000004</v>
      </c>
      <c r="X202" s="10"/>
      <c r="Y202" s="15">
        <v>53730089.130000003</v>
      </c>
      <c r="Z202" s="27"/>
      <c r="AA202" s="15">
        <f t="shared" si="24"/>
        <v>336248085.84000003</v>
      </c>
      <c r="AB202" s="18"/>
      <c r="AC202" s="18"/>
    </row>
    <row r="203" spans="1:29" ht="15.75" customHeight="1" x14ac:dyDescent="0.25">
      <c r="A203" s="14" t="s">
        <v>0</v>
      </c>
      <c r="B203" s="9"/>
      <c r="C203" s="15">
        <v>744105.69</v>
      </c>
      <c r="D203" s="10"/>
      <c r="E203" s="15">
        <v>280914.91000000003</v>
      </c>
      <c r="F203" s="10"/>
      <c r="G203" s="15">
        <v>446384.98</v>
      </c>
      <c r="H203" s="10"/>
      <c r="I203" s="15">
        <v>478190.98</v>
      </c>
      <c r="J203" s="10"/>
      <c r="K203" s="15">
        <v>559275.49</v>
      </c>
      <c r="L203" s="10"/>
      <c r="M203" s="29">
        <v>603973.46</v>
      </c>
      <c r="N203" s="10"/>
      <c r="O203" s="29">
        <v>556415.44999999995</v>
      </c>
      <c r="P203" s="10"/>
      <c r="Q203" s="29">
        <v>562835.33000000007</v>
      </c>
      <c r="R203" s="10"/>
      <c r="S203" s="29">
        <v>820837.73</v>
      </c>
      <c r="T203" s="10"/>
      <c r="U203" s="52">
        <v>758667.98</v>
      </c>
      <c r="V203" s="11"/>
      <c r="W203" s="29">
        <v>592027.29</v>
      </c>
      <c r="X203" s="10"/>
      <c r="Y203" s="15">
        <v>904813.65</v>
      </c>
      <c r="Z203" s="27"/>
      <c r="AA203" s="15">
        <f t="shared" si="24"/>
        <v>7308442.9400000004</v>
      </c>
      <c r="AB203" s="18"/>
      <c r="AC203" s="18"/>
    </row>
    <row r="204" spans="1:29" ht="15.75" customHeight="1" x14ac:dyDescent="0.25">
      <c r="A204" s="14" t="s">
        <v>13</v>
      </c>
      <c r="B204" s="9"/>
      <c r="C204" s="15">
        <v>104174.7966</v>
      </c>
      <c r="D204" s="10"/>
      <c r="E204" s="15">
        <v>39328.087400000011</v>
      </c>
      <c r="F204" s="10"/>
      <c r="G204" s="15">
        <v>62493.897200000007</v>
      </c>
      <c r="H204" s="10"/>
      <c r="I204" s="15">
        <v>66946.737200000003</v>
      </c>
      <c r="J204" s="10"/>
      <c r="K204" s="15">
        <v>78298.568600000013</v>
      </c>
      <c r="L204" s="10"/>
      <c r="M204" s="29">
        <v>84556.284400000004</v>
      </c>
      <c r="N204" s="10"/>
      <c r="O204" s="29">
        <v>77898.163</v>
      </c>
      <c r="P204" s="10"/>
      <c r="Q204" s="29">
        <v>78796.94620000002</v>
      </c>
      <c r="R204" s="10"/>
      <c r="S204" s="29">
        <v>114917.28</v>
      </c>
      <c r="T204" s="10"/>
      <c r="U204" s="52">
        <v>106213.52</v>
      </c>
      <c r="V204" s="11"/>
      <c r="W204" s="29">
        <v>82883.820000000007</v>
      </c>
      <c r="X204" s="10"/>
      <c r="Y204" s="15">
        <v>126673.91</v>
      </c>
      <c r="Z204" s="27"/>
      <c r="AA204" s="15">
        <f t="shared" si="24"/>
        <v>1023182.0106000003</v>
      </c>
      <c r="AB204" s="18"/>
      <c r="AC204" s="18"/>
    </row>
    <row r="205" spans="1:29" ht="15.75" customHeight="1" x14ac:dyDescent="0.25">
      <c r="A205" s="14" t="s">
        <v>11</v>
      </c>
      <c r="B205" s="9"/>
      <c r="C205" s="15">
        <v>14882.113799999999</v>
      </c>
      <c r="D205" s="10"/>
      <c r="E205" s="15">
        <v>5618.2982000000011</v>
      </c>
      <c r="F205" s="10"/>
      <c r="G205" s="15">
        <v>8927.6995999999999</v>
      </c>
      <c r="H205" s="10"/>
      <c r="I205" s="15">
        <v>9563.8196000000007</v>
      </c>
      <c r="J205" s="10"/>
      <c r="K205" s="15">
        <v>11185.5098</v>
      </c>
      <c r="L205" s="10"/>
      <c r="M205" s="29">
        <v>12079.4692</v>
      </c>
      <c r="N205" s="10"/>
      <c r="O205" s="29">
        <v>11128.308999999999</v>
      </c>
      <c r="P205" s="10"/>
      <c r="Q205" s="29">
        <v>11256.706600000001</v>
      </c>
      <c r="R205" s="10"/>
      <c r="S205" s="29">
        <v>16416.75</v>
      </c>
      <c r="T205" s="10"/>
      <c r="U205" s="52">
        <v>15173.36</v>
      </c>
      <c r="V205" s="11"/>
      <c r="W205" s="29">
        <v>11840.55</v>
      </c>
      <c r="X205" s="10"/>
      <c r="Y205" s="15">
        <v>18096.27</v>
      </c>
      <c r="Z205" s="27"/>
      <c r="AA205" s="15">
        <f t="shared" si="24"/>
        <v>146168.85579999999</v>
      </c>
      <c r="AB205" s="18"/>
      <c r="AC205" s="18"/>
    </row>
    <row r="206" spans="1:29" ht="15.75" customHeight="1" x14ac:dyDescent="0.25">
      <c r="A206" s="9" t="s">
        <v>26</v>
      </c>
      <c r="B206" s="9"/>
      <c r="C206" s="10"/>
      <c r="D206" s="10"/>
      <c r="E206" s="10"/>
      <c r="F206" s="10"/>
      <c r="G206" s="10"/>
      <c r="H206" s="10"/>
      <c r="I206" s="10"/>
      <c r="J206" s="10"/>
      <c r="K206" s="15"/>
      <c r="L206" s="10"/>
      <c r="M206" s="29"/>
      <c r="N206" s="10"/>
      <c r="O206" s="10"/>
      <c r="P206" s="10"/>
      <c r="Q206" s="10"/>
      <c r="R206" s="10"/>
      <c r="S206" s="29"/>
      <c r="T206" s="10"/>
      <c r="U206" s="11"/>
      <c r="V206" s="11"/>
      <c r="W206" s="29"/>
      <c r="X206" s="10"/>
      <c r="Y206" s="10"/>
      <c r="Z206" s="27"/>
      <c r="AA206" s="15"/>
      <c r="AB206" s="18"/>
      <c r="AC206" s="18"/>
    </row>
    <row r="207" spans="1:29" ht="15.75" customHeight="1" x14ac:dyDescent="0.25">
      <c r="A207" s="14" t="s">
        <v>14</v>
      </c>
      <c r="B207" s="9"/>
      <c r="C207" s="15">
        <v>0</v>
      </c>
      <c r="D207" s="10"/>
      <c r="E207" s="15">
        <v>0</v>
      </c>
      <c r="F207" s="10"/>
      <c r="G207" s="15">
        <v>0</v>
      </c>
      <c r="H207" s="10"/>
      <c r="I207" s="15">
        <v>0</v>
      </c>
      <c r="J207" s="10"/>
      <c r="K207" s="15">
        <v>0</v>
      </c>
      <c r="L207" s="10"/>
      <c r="M207" s="29">
        <v>0</v>
      </c>
      <c r="N207" s="10"/>
      <c r="O207" s="51">
        <v>0</v>
      </c>
      <c r="P207" s="10"/>
      <c r="Q207" s="51">
        <v>0</v>
      </c>
      <c r="R207" s="10"/>
      <c r="S207" s="51">
        <v>0</v>
      </c>
      <c r="T207" s="10"/>
      <c r="U207" s="51">
        <v>0</v>
      </c>
      <c r="V207" s="11"/>
      <c r="W207" s="51">
        <v>0</v>
      </c>
      <c r="X207" s="10"/>
      <c r="Y207" s="51">
        <v>0</v>
      </c>
      <c r="Z207" s="27"/>
      <c r="AA207" s="15">
        <f t="shared" ref="AA207:AA209" si="25">SUM(C207:Y207)</f>
        <v>0</v>
      </c>
      <c r="AB207" s="18"/>
      <c r="AC207" s="18"/>
    </row>
    <row r="208" spans="1:29" ht="15.75" customHeight="1" x14ac:dyDescent="0.25">
      <c r="A208" s="14" t="s">
        <v>13</v>
      </c>
      <c r="B208" s="9"/>
      <c r="C208" s="15">
        <v>0</v>
      </c>
      <c r="D208" s="10"/>
      <c r="E208" s="15">
        <v>0</v>
      </c>
      <c r="F208" s="10"/>
      <c r="G208" s="15">
        <v>0</v>
      </c>
      <c r="H208" s="10"/>
      <c r="I208" s="15">
        <v>0</v>
      </c>
      <c r="J208" s="10"/>
      <c r="K208" s="15">
        <v>0</v>
      </c>
      <c r="L208" s="10"/>
      <c r="M208" s="29">
        <v>0</v>
      </c>
      <c r="N208" s="10"/>
      <c r="O208" s="51">
        <v>0</v>
      </c>
      <c r="P208" s="10"/>
      <c r="Q208" s="51">
        <v>0</v>
      </c>
      <c r="R208" s="10"/>
      <c r="S208" s="51">
        <v>0</v>
      </c>
      <c r="T208" s="10"/>
      <c r="U208" s="51">
        <v>0</v>
      </c>
      <c r="V208" s="11"/>
      <c r="W208" s="51">
        <v>0</v>
      </c>
      <c r="X208" s="10"/>
      <c r="Y208" s="51">
        <v>0</v>
      </c>
      <c r="Z208" s="27"/>
      <c r="AA208" s="15">
        <f t="shared" si="25"/>
        <v>0</v>
      </c>
      <c r="AB208" s="18"/>
      <c r="AC208" s="18"/>
    </row>
    <row r="209" spans="1:29" ht="15.75" customHeight="1" x14ac:dyDescent="0.25">
      <c r="A209" s="24" t="s">
        <v>11</v>
      </c>
      <c r="B209" s="9"/>
      <c r="C209" s="15">
        <v>0</v>
      </c>
      <c r="D209" s="10"/>
      <c r="E209" s="15">
        <v>0</v>
      </c>
      <c r="F209" s="10"/>
      <c r="G209" s="15">
        <v>0</v>
      </c>
      <c r="H209" s="10"/>
      <c r="I209" s="15">
        <v>0</v>
      </c>
      <c r="J209" s="10"/>
      <c r="K209" s="15">
        <v>0</v>
      </c>
      <c r="L209" s="10"/>
      <c r="M209" s="29">
        <v>0</v>
      </c>
      <c r="N209" s="10"/>
      <c r="O209" s="51">
        <v>0</v>
      </c>
      <c r="P209" s="10"/>
      <c r="Q209" s="51">
        <v>0</v>
      </c>
      <c r="R209" s="10"/>
      <c r="S209" s="51">
        <v>0</v>
      </c>
      <c r="T209" s="10"/>
      <c r="U209" s="51">
        <v>0</v>
      </c>
      <c r="V209" s="11"/>
      <c r="W209" s="51">
        <v>0</v>
      </c>
      <c r="X209" s="10"/>
      <c r="Y209" s="51">
        <v>0</v>
      </c>
      <c r="Z209" s="27"/>
      <c r="AA209" s="15">
        <f t="shared" si="25"/>
        <v>0</v>
      </c>
      <c r="AB209" s="18"/>
      <c r="AC209" s="18"/>
    </row>
    <row r="210" spans="1:29" ht="15.75" customHeight="1" x14ac:dyDescent="0.25">
      <c r="A210" s="24"/>
      <c r="B210" s="9"/>
      <c r="C210" s="10"/>
      <c r="D210" s="10"/>
      <c r="E210" s="10"/>
      <c r="F210" s="10"/>
      <c r="G210" s="10"/>
      <c r="H210" s="10"/>
      <c r="I210" s="10"/>
      <c r="J210" s="10"/>
      <c r="K210" s="15"/>
      <c r="L210" s="10"/>
      <c r="M210" s="29"/>
      <c r="N210" s="10"/>
      <c r="O210" s="10"/>
      <c r="P210" s="10"/>
      <c r="Q210" s="10"/>
      <c r="R210" s="10"/>
      <c r="S210" s="10"/>
      <c r="T210" s="10"/>
      <c r="U210" s="11"/>
      <c r="V210" s="11"/>
      <c r="W210" s="10"/>
      <c r="X210" s="10"/>
      <c r="Y210" s="10"/>
      <c r="Z210" s="27"/>
      <c r="AA210" s="15"/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29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5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8" t="s">
        <v>31</v>
      </c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9" t="s">
        <v>5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14" t="s">
        <v>6</v>
      </c>
      <c r="B215" s="9"/>
      <c r="C215" s="15">
        <v>35655794.600000001</v>
      </c>
      <c r="D215" s="10"/>
      <c r="E215" s="15">
        <v>48360186.670000002</v>
      </c>
      <c r="F215" s="10"/>
      <c r="G215" s="15">
        <v>42158534.960000001</v>
      </c>
      <c r="H215" s="10"/>
      <c r="I215" s="15">
        <v>44832983.530000001</v>
      </c>
      <c r="J215" s="10"/>
      <c r="K215" s="15">
        <v>46386809.509999998</v>
      </c>
      <c r="L215" s="10"/>
      <c r="M215" s="29">
        <v>52547297.990000002</v>
      </c>
      <c r="N215" s="10"/>
      <c r="O215" s="51">
        <v>57439380.909999996</v>
      </c>
      <c r="P215" s="10"/>
      <c r="Q215" s="29">
        <v>64258756.5</v>
      </c>
      <c r="R215" s="10"/>
      <c r="S215" s="29">
        <v>76560874.209999993</v>
      </c>
      <c r="T215" s="10"/>
      <c r="U215" s="52">
        <v>79896442.079999998</v>
      </c>
      <c r="V215" s="11"/>
      <c r="W215" s="29">
        <v>80144701.079999998</v>
      </c>
      <c r="X215" s="10"/>
      <c r="Y215" s="29">
        <v>72047658.370000005</v>
      </c>
      <c r="Z215" s="27"/>
      <c r="AA215" s="15">
        <f t="shared" ref="AA215:AA221" si="26">SUM(C215:Y215)</f>
        <v>700289420.40999997</v>
      </c>
      <c r="AB215" s="18"/>
      <c r="AC215" s="18"/>
    </row>
    <row r="216" spans="1:29" ht="15.75" customHeight="1" x14ac:dyDescent="0.25">
      <c r="A216" s="14" t="s">
        <v>7</v>
      </c>
      <c r="B216" s="9"/>
      <c r="C216" s="15">
        <v>33895841.539999999</v>
      </c>
      <c r="D216" s="10"/>
      <c r="E216" s="15">
        <v>46154795.68</v>
      </c>
      <c r="F216" s="10"/>
      <c r="G216" s="15">
        <v>40169968.899999999</v>
      </c>
      <c r="H216" s="10"/>
      <c r="I216" s="15">
        <v>42800617.829999998</v>
      </c>
      <c r="J216" s="10"/>
      <c r="K216" s="15">
        <v>43883312.189999998</v>
      </c>
      <c r="L216" s="10"/>
      <c r="M216" s="29">
        <v>49723326.270000003</v>
      </c>
      <c r="N216" s="10"/>
      <c r="O216" s="51">
        <v>54300935.850000001</v>
      </c>
      <c r="P216" s="10"/>
      <c r="Q216" s="29">
        <v>60672564.469999999</v>
      </c>
      <c r="R216" s="10"/>
      <c r="S216" s="29">
        <v>72636038.239999995</v>
      </c>
      <c r="T216" s="10"/>
      <c r="U216" s="52">
        <v>75724313.579999998</v>
      </c>
      <c r="V216" s="11"/>
      <c r="W216" s="29">
        <v>75330895.640000001</v>
      </c>
      <c r="X216" s="10"/>
      <c r="Y216" s="29">
        <v>68154105.450000003</v>
      </c>
      <c r="Z216" s="27"/>
      <c r="AA216" s="15">
        <f t="shared" si="26"/>
        <v>663446715.6400001</v>
      </c>
      <c r="AB216" s="18"/>
      <c r="AC216" s="18"/>
    </row>
    <row r="217" spans="1:29" ht="15.75" customHeight="1" x14ac:dyDescent="0.25">
      <c r="A217" s="14" t="s">
        <v>0</v>
      </c>
      <c r="B217" s="9"/>
      <c r="C217" s="60">
        <v>1256166.5900000001</v>
      </c>
      <c r="D217" s="10"/>
      <c r="E217" s="15">
        <v>1745711.3</v>
      </c>
      <c r="F217" s="10"/>
      <c r="G217" s="15">
        <v>1487237.11</v>
      </c>
      <c r="H217" s="10"/>
      <c r="I217" s="15">
        <v>1462387.86</v>
      </c>
      <c r="J217" s="10"/>
      <c r="K217" s="15">
        <v>1804025.05</v>
      </c>
      <c r="L217" s="10"/>
      <c r="M217" s="29">
        <v>2239116.8199999998</v>
      </c>
      <c r="N217" s="10"/>
      <c r="O217" s="51">
        <v>2176527.0699999998</v>
      </c>
      <c r="P217" s="10"/>
      <c r="Q217" s="29">
        <v>2679347.8199999998</v>
      </c>
      <c r="R217" s="10"/>
      <c r="S217" s="29">
        <v>3034347.88</v>
      </c>
      <c r="T217" s="10"/>
      <c r="U217" s="52">
        <v>3244716.08</v>
      </c>
      <c r="V217" s="11"/>
      <c r="W217" s="29">
        <v>3802702.96</v>
      </c>
      <c r="X217" s="10"/>
      <c r="Y217" s="29">
        <v>3062838.67</v>
      </c>
      <c r="Z217" s="27"/>
      <c r="AA217" s="15">
        <f t="shared" si="26"/>
        <v>27995125.210000001</v>
      </c>
      <c r="AB217" s="18"/>
      <c r="AC217" s="18"/>
    </row>
    <row r="218" spans="1:29" ht="15.75" customHeight="1" x14ac:dyDescent="0.25">
      <c r="A218" s="14" t="s">
        <v>8</v>
      </c>
      <c r="B218" s="9"/>
      <c r="C218" s="15">
        <v>427096.64</v>
      </c>
      <c r="D218" s="10"/>
      <c r="E218" s="15">
        <v>593541.84</v>
      </c>
      <c r="F218" s="10"/>
      <c r="G218" s="15">
        <v>505660.62</v>
      </c>
      <c r="H218" s="10"/>
      <c r="I218" s="15">
        <v>497211.87</v>
      </c>
      <c r="J218" s="10"/>
      <c r="K218" s="15">
        <v>613368.52</v>
      </c>
      <c r="L218" s="10"/>
      <c r="M218" s="29">
        <v>761299.72</v>
      </c>
      <c r="N218" s="10"/>
      <c r="O218" s="51">
        <v>740019.19999999995</v>
      </c>
      <c r="P218" s="10"/>
      <c r="Q218" s="29">
        <v>910978.26</v>
      </c>
      <c r="R218" s="10"/>
      <c r="S218" s="29">
        <v>1031678.28</v>
      </c>
      <c r="T218" s="10"/>
      <c r="U218" s="52">
        <v>1103203.47</v>
      </c>
      <c r="V218" s="11"/>
      <c r="W218" s="29">
        <v>1292919.01</v>
      </c>
      <c r="X218" s="10"/>
      <c r="Y218" s="29">
        <v>1041365.15</v>
      </c>
      <c r="Z218" s="27"/>
      <c r="AA218" s="15">
        <f t="shared" si="26"/>
        <v>9518342.5800000001</v>
      </c>
      <c r="AB218" s="18"/>
      <c r="AC218" s="18"/>
    </row>
    <row r="219" spans="1:29" ht="15.75" customHeight="1" x14ac:dyDescent="0.25">
      <c r="A219" s="14" t="s">
        <v>9</v>
      </c>
      <c r="B219" s="9"/>
      <c r="C219" s="15">
        <v>163301.66</v>
      </c>
      <c r="D219" s="10"/>
      <c r="E219" s="15">
        <v>226942.47</v>
      </c>
      <c r="F219" s="10"/>
      <c r="G219" s="15">
        <v>193340.82</v>
      </c>
      <c r="H219" s="10"/>
      <c r="I219" s="15">
        <v>190110.42</v>
      </c>
      <c r="J219" s="10"/>
      <c r="K219" s="15">
        <v>234523.26</v>
      </c>
      <c r="L219" s="10"/>
      <c r="M219" s="29">
        <v>291085.19</v>
      </c>
      <c r="N219" s="10"/>
      <c r="O219" s="51">
        <v>282948.52</v>
      </c>
      <c r="P219" s="10"/>
      <c r="Q219" s="29">
        <v>348315.22</v>
      </c>
      <c r="R219" s="10"/>
      <c r="S219" s="29">
        <v>394465.22</v>
      </c>
      <c r="T219" s="10"/>
      <c r="U219" s="52">
        <v>421813.09</v>
      </c>
      <c r="V219" s="11"/>
      <c r="W219" s="29">
        <v>494351.38</v>
      </c>
      <c r="X219" s="10"/>
      <c r="Y219" s="29">
        <v>398169.03</v>
      </c>
      <c r="Z219" s="27"/>
      <c r="AA219" s="15">
        <f t="shared" si="26"/>
        <v>3639366.2800000003</v>
      </c>
      <c r="AB219" s="18"/>
      <c r="AC219" s="18"/>
    </row>
    <row r="220" spans="1:29" ht="15.75" customHeight="1" x14ac:dyDescent="0.25">
      <c r="A220" s="14" t="s">
        <v>10</v>
      </c>
      <c r="B220" s="9"/>
      <c r="C220" s="15">
        <v>62808.33</v>
      </c>
      <c r="D220" s="10"/>
      <c r="E220" s="15">
        <v>87285.57</v>
      </c>
      <c r="F220" s="10"/>
      <c r="G220" s="15">
        <v>74361.86</v>
      </c>
      <c r="H220" s="10"/>
      <c r="I220" s="15">
        <v>73119.39</v>
      </c>
      <c r="J220" s="10"/>
      <c r="K220" s="15">
        <v>90201.25</v>
      </c>
      <c r="L220" s="10"/>
      <c r="M220" s="29">
        <v>111955.84</v>
      </c>
      <c r="N220" s="10"/>
      <c r="O220" s="51">
        <v>108826.35</v>
      </c>
      <c r="P220" s="10"/>
      <c r="Q220" s="29">
        <v>133967.39000000001</v>
      </c>
      <c r="R220" s="10"/>
      <c r="S220" s="29">
        <v>151717.39000000001</v>
      </c>
      <c r="T220" s="10"/>
      <c r="U220" s="52">
        <v>162235.79999999999</v>
      </c>
      <c r="V220" s="11"/>
      <c r="W220" s="29">
        <v>190135.15</v>
      </c>
      <c r="X220" s="10"/>
      <c r="Y220" s="29">
        <v>153141.93</v>
      </c>
      <c r="Z220" s="27"/>
      <c r="AA220" s="15">
        <f t="shared" si="26"/>
        <v>1399756.2499999998</v>
      </c>
      <c r="AB220" s="18"/>
      <c r="AC220" s="18"/>
    </row>
    <row r="221" spans="1:29" ht="15.75" customHeight="1" x14ac:dyDescent="0.25">
      <c r="A221" s="14" t="s">
        <v>11</v>
      </c>
      <c r="B221" s="9"/>
      <c r="C221" s="15">
        <v>25123.33</v>
      </c>
      <c r="D221" s="10"/>
      <c r="E221" s="15">
        <v>34914.230000000003</v>
      </c>
      <c r="F221" s="10"/>
      <c r="G221" s="15">
        <v>29744.74</v>
      </c>
      <c r="H221" s="10"/>
      <c r="I221" s="15">
        <v>29247.759999999998</v>
      </c>
      <c r="J221" s="10"/>
      <c r="K221" s="15">
        <v>36080.5</v>
      </c>
      <c r="L221" s="10"/>
      <c r="M221" s="29">
        <v>44782.34</v>
      </c>
      <c r="N221" s="10"/>
      <c r="O221" s="51">
        <v>43530.54</v>
      </c>
      <c r="P221" s="10"/>
      <c r="Q221" s="29">
        <v>53586.96</v>
      </c>
      <c r="R221" s="10"/>
      <c r="S221" s="29">
        <v>60686.96</v>
      </c>
      <c r="T221" s="10"/>
      <c r="U221" s="52">
        <v>64894.32</v>
      </c>
      <c r="V221" s="11"/>
      <c r="W221" s="29">
        <v>76054.06</v>
      </c>
      <c r="X221" s="10"/>
      <c r="Y221" s="29">
        <v>61256.77</v>
      </c>
      <c r="Z221" s="27"/>
      <c r="AA221" s="15">
        <f t="shared" si="26"/>
        <v>559902.51</v>
      </c>
      <c r="AB221" s="18"/>
      <c r="AC221" s="18"/>
    </row>
    <row r="222" spans="1:29" ht="15.75" customHeight="1" x14ac:dyDescent="0.25">
      <c r="A222" s="14"/>
      <c r="B222" s="9"/>
      <c r="C222" s="10"/>
      <c r="D222" s="10"/>
      <c r="E222" s="10"/>
      <c r="F222" s="10"/>
      <c r="G222" s="10"/>
      <c r="H222" s="10"/>
      <c r="I222" s="10"/>
      <c r="J222" s="10"/>
      <c r="K222" s="15"/>
      <c r="L222" s="10"/>
      <c r="M222" s="10"/>
      <c r="N222" s="10"/>
      <c r="O222" s="10"/>
      <c r="P222" s="10"/>
      <c r="Q222" s="10"/>
      <c r="R222" s="10"/>
      <c r="S222" s="29"/>
      <c r="T222" s="10"/>
      <c r="U222" s="11"/>
      <c r="V222" s="11"/>
      <c r="W222" s="29"/>
      <c r="X222" s="10"/>
      <c r="Y222" s="10"/>
      <c r="Z222" s="27"/>
      <c r="AA222" s="15"/>
      <c r="AB222" s="18"/>
      <c r="AC222" s="18"/>
    </row>
    <row r="223" spans="1:29" ht="15.75" customHeight="1" x14ac:dyDescent="0.25">
      <c r="A223" s="9" t="s">
        <v>12</v>
      </c>
      <c r="B223" s="9"/>
      <c r="C223" s="10"/>
      <c r="D223" s="10"/>
      <c r="E223" s="10"/>
      <c r="F223" s="10"/>
      <c r="G223" s="10"/>
      <c r="H223" s="10"/>
      <c r="I223" s="10"/>
      <c r="J223" s="10"/>
      <c r="K223" s="15"/>
      <c r="L223" s="10"/>
      <c r="M223" s="10"/>
      <c r="N223" s="10"/>
      <c r="O223" s="10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25</v>
      </c>
      <c r="B224" s="9"/>
      <c r="C224" s="10"/>
      <c r="D224" s="10"/>
      <c r="E224" s="10"/>
      <c r="F224" s="10"/>
      <c r="G224" s="10"/>
      <c r="H224" s="10"/>
      <c r="I224" s="10"/>
      <c r="J224" s="10"/>
      <c r="K224" s="15"/>
      <c r="L224" s="10"/>
      <c r="M224" s="10"/>
      <c r="N224" s="10"/>
      <c r="O224" s="10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14" t="s">
        <v>6</v>
      </c>
      <c r="B225" s="9"/>
      <c r="C225" s="15">
        <v>13377209.23</v>
      </c>
      <c r="D225" s="10"/>
      <c r="E225" s="15">
        <v>21440842.140000001</v>
      </c>
      <c r="F225" s="10"/>
      <c r="G225" s="15">
        <v>15599840.790000001</v>
      </c>
      <c r="H225" s="10"/>
      <c r="I225" s="15">
        <v>23004967.149999999</v>
      </c>
      <c r="J225" s="10"/>
      <c r="K225" s="15">
        <v>17778101.5</v>
      </c>
      <c r="L225" s="10"/>
      <c r="M225" s="29">
        <v>23636774.280000001</v>
      </c>
      <c r="N225" s="10"/>
      <c r="O225" s="29">
        <v>17799408.439999998</v>
      </c>
      <c r="P225" s="10"/>
      <c r="Q225" s="29">
        <v>21712885.329999998</v>
      </c>
      <c r="R225" s="10"/>
      <c r="S225" s="29">
        <v>29391743.690000001</v>
      </c>
      <c r="T225" s="10"/>
      <c r="U225" s="52">
        <v>28210101.149999999</v>
      </c>
      <c r="V225" s="11"/>
      <c r="W225" s="29">
        <v>24840859.420000002</v>
      </c>
      <c r="X225" s="10"/>
      <c r="Y225" s="15">
        <v>20324337.170000002</v>
      </c>
      <c r="Z225" s="27"/>
      <c r="AA225" s="15">
        <f>SUM(C225:Y225)</f>
        <v>257117070.29000002</v>
      </c>
      <c r="AB225" s="18"/>
      <c r="AC225" s="18"/>
    </row>
    <row r="226" spans="1:29" ht="15.75" customHeight="1" x14ac:dyDescent="0.25">
      <c r="A226" s="14" t="s">
        <v>0</v>
      </c>
      <c r="B226" s="9"/>
      <c r="C226" s="15">
        <v>186368.08000000002</v>
      </c>
      <c r="D226" s="10"/>
      <c r="E226" s="15">
        <v>410478.94</v>
      </c>
      <c r="F226" s="10"/>
      <c r="G226" s="15">
        <v>220049.88</v>
      </c>
      <c r="H226" s="10"/>
      <c r="I226" s="15">
        <v>347663.27999999997</v>
      </c>
      <c r="J226" s="10"/>
      <c r="K226" s="15">
        <v>183133.76</v>
      </c>
      <c r="L226" s="10"/>
      <c r="M226" s="29">
        <v>528499.88</v>
      </c>
      <c r="N226" s="10"/>
      <c r="O226" s="29">
        <v>310000.17</v>
      </c>
      <c r="P226" s="10"/>
      <c r="Q226" s="29">
        <v>329969.98</v>
      </c>
      <c r="R226" s="10"/>
      <c r="S226" s="29">
        <v>536944.32999999996</v>
      </c>
      <c r="T226" s="10"/>
      <c r="U226" s="52">
        <v>567709.44999999995</v>
      </c>
      <c r="V226" s="11"/>
      <c r="W226" s="29">
        <v>467833.13</v>
      </c>
      <c r="X226" s="10"/>
      <c r="Y226" s="15">
        <v>434739.41</v>
      </c>
      <c r="Z226" s="27"/>
      <c r="AA226" s="15">
        <f>SUM(C226:Y226)</f>
        <v>4523390.29</v>
      </c>
      <c r="AB226" s="18"/>
      <c r="AC226" s="18"/>
    </row>
    <row r="227" spans="1:29" ht="15.75" customHeight="1" x14ac:dyDescent="0.25">
      <c r="A227" s="14" t="s">
        <v>13</v>
      </c>
      <c r="B227" s="9"/>
      <c r="C227" s="15">
        <v>26091.531200000005</v>
      </c>
      <c r="D227" s="10"/>
      <c r="E227" s="15">
        <v>57467.051600000006</v>
      </c>
      <c r="F227" s="10"/>
      <c r="G227" s="15">
        <v>30806.983200000002</v>
      </c>
      <c r="H227" s="10"/>
      <c r="I227" s="15">
        <v>48672.859199999999</v>
      </c>
      <c r="J227" s="10"/>
      <c r="K227" s="15">
        <v>25638.726400000003</v>
      </c>
      <c r="L227" s="10"/>
      <c r="M227" s="29">
        <v>73989.983200000002</v>
      </c>
      <c r="N227" s="10"/>
      <c r="O227" s="29">
        <v>43400.023800000003</v>
      </c>
      <c r="P227" s="10"/>
      <c r="Q227" s="29">
        <v>46195.797200000001</v>
      </c>
      <c r="R227" s="10"/>
      <c r="S227" s="29">
        <v>75172.210000000006</v>
      </c>
      <c r="T227" s="10"/>
      <c r="U227" s="52">
        <v>79479.320000000007</v>
      </c>
      <c r="V227" s="11"/>
      <c r="W227" s="29">
        <v>65496.639999999999</v>
      </c>
      <c r="X227" s="10"/>
      <c r="Y227" s="15">
        <v>60863.519999999997</v>
      </c>
      <c r="Z227" s="27"/>
      <c r="AA227" s="15">
        <f>SUM(C227:Y227)</f>
        <v>633274.64580000006</v>
      </c>
      <c r="AB227" s="18"/>
      <c r="AC227" s="18"/>
    </row>
    <row r="228" spans="1:29" ht="15.75" customHeight="1" x14ac:dyDescent="0.25">
      <c r="A228" s="14" t="s">
        <v>11</v>
      </c>
      <c r="B228" s="9"/>
      <c r="C228" s="15">
        <v>3727.3616000000002</v>
      </c>
      <c r="D228" s="10"/>
      <c r="E228" s="15">
        <v>8209.5787999999993</v>
      </c>
      <c r="F228" s="10"/>
      <c r="G228" s="15">
        <v>4400.9976000000006</v>
      </c>
      <c r="H228" s="10"/>
      <c r="I228" s="15">
        <v>6953.2655999999997</v>
      </c>
      <c r="J228" s="10"/>
      <c r="K228" s="15">
        <v>3662.6752000000001</v>
      </c>
      <c r="L228" s="10"/>
      <c r="M228" s="29">
        <v>10569.997600000001</v>
      </c>
      <c r="N228" s="10"/>
      <c r="O228" s="29">
        <v>6200.0033999999996</v>
      </c>
      <c r="P228" s="10"/>
      <c r="Q228" s="29">
        <v>6599.3995999999997</v>
      </c>
      <c r="R228" s="10"/>
      <c r="S228" s="29">
        <v>10738.89</v>
      </c>
      <c r="T228" s="10"/>
      <c r="U228" s="52">
        <v>11354.19</v>
      </c>
      <c r="V228" s="11"/>
      <c r="W228" s="29">
        <v>9356.66</v>
      </c>
      <c r="X228" s="10"/>
      <c r="Y228" s="15">
        <v>8694.7900000000009</v>
      </c>
      <c r="Z228" s="27"/>
      <c r="AA228" s="15">
        <f>SUM(C228:Y228)</f>
        <v>90467.809399999998</v>
      </c>
      <c r="AB228" s="18"/>
      <c r="AC228" s="18"/>
    </row>
    <row r="229" spans="1:29" ht="15.75" customHeight="1" x14ac:dyDescent="0.25">
      <c r="A229" s="9" t="s">
        <v>17</v>
      </c>
      <c r="B229" s="9"/>
      <c r="C229" s="10"/>
      <c r="D229" s="10"/>
      <c r="E229" s="10"/>
      <c r="F229" s="10"/>
      <c r="G229" s="10"/>
      <c r="H229" s="10"/>
      <c r="I229" s="10"/>
      <c r="J229" s="10"/>
      <c r="K229" s="15"/>
      <c r="L229" s="10"/>
      <c r="M229" s="29"/>
      <c r="N229" s="10"/>
      <c r="O229" s="10"/>
      <c r="P229" s="10"/>
      <c r="Q229" s="10"/>
      <c r="R229" s="10"/>
      <c r="S229" s="29"/>
      <c r="T229" s="10"/>
      <c r="U229" s="11"/>
      <c r="V229" s="11"/>
      <c r="W229" s="29"/>
      <c r="X229" s="10"/>
      <c r="Y229" s="10"/>
      <c r="Z229" s="27"/>
      <c r="AA229" s="15"/>
      <c r="AB229" s="18"/>
      <c r="AC229" s="18"/>
    </row>
    <row r="230" spans="1:29" ht="15.75" customHeight="1" x14ac:dyDescent="0.25">
      <c r="A230" s="14" t="s">
        <v>14</v>
      </c>
      <c r="B230" s="9"/>
      <c r="C230" s="15">
        <v>0</v>
      </c>
      <c r="D230" s="10"/>
      <c r="E230" s="15">
        <v>0</v>
      </c>
      <c r="F230" s="10"/>
      <c r="G230" s="15">
        <v>0</v>
      </c>
      <c r="H230" s="10"/>
      <c r="I230" s="15">
        <v>0</v>
      </c>
      <c r="J230" s="10"/>
      <c r="K230" s="15">
        <v>0</v>
      </c>
      <c r="L230" s="10"/>
      <c r="M230" s="29">
        <v>0</v>
      </c>
      <c r="N230" s="10"/>
      <c r="O230" s="51">
        <v>0</v>
      </c>
      <c r="P230" s="10"/>
      <c r="Q230" s="51">
        <v>0</v>
      </c>
      <c r="R230" s="10"/>
      <c r="S230" s="51">
        <v>0</v>
      </c>
      <c r="T230" s="10"/>
      <c r="U230" s="51">
        <v>0</v>
      </c>
      <c r="V230" s="11"/>
      <c r="W230" s="51">
        <v>0</v>
      </c>
      <c r="X230" s="10"/>
      <c r="Y230" s="51">
        <v>0</v>
      </c>
      <c r="Z230" s="27"/>
      <c r="AA230" s="15">
        <f>SUM(C230:Y230)</f>
        <v>0</v>
      </c>
      <c r="AB230" s="18"/>
      <c r="AC230" s="18"/>
    </row>
    <row r="231" spans="1:29" ht="15.75" customHeight="1" x14ac:dyDescent="0.25">
      <c r="A231" s="14" t="s">
        <v>13</v>
      </c>
      <c r="B231" s="9"/>
      <c r="C231" s="15">
        <v>0</v>
      </c>
      <c r="D231" s="10"/>
      <c r="E231" s="15">
        <v>0</v>
      </c>
      <c r="F231" s="10"/>
      <c r="G231" s="15">
        <v>0</v>
      </c>
      <c r="H231" s="10"/>
      <c r="I231" s="15">
        <v>0</v>
      </c>
      <c r="J231" s="10"/>
      <c r="K231" s="15">
        <v>0</v>
      </c>
      <c r="L231" s="10"/>
      <c r="M231" s="29">
        <v>0</v>
      </c>
      <c r="N231" s="10"/>
      <c r="O231" s="51">
        <v>0</v>
      </c>
      <c r="P231" s="10"/>
      <c r="Q231" s="51">
        <v>0</v>
      </c>
      <c r="R231" s="10"/>
      <c r="S231" s="51">
        <v>0</v>
      </c>
      <c r="T231" s="10"/>
      <c r="U231" s="51">
        <v>0</v>
      </c>
      <c r="V231" s="11"/>
      <c r="W231" s="51">
        <v>0</v>
      </c>
      <c r="X231" s="10"/>
      <c r="Y231" s="51">
        <v>0</v>
      </c>
      <c r="Z231" s="27"/>
      <c r="AA231" s="15">
        <f>SUM(C231:Y231)</f>
        <v>0</v>
      </c>
      <c r="AB231" s="18"/>
      <c r="AC231" s="18"/>
    </row>
    <row r="232" spans="1:29" ht="15.75" customHeight="1" x14ac:dyDescent="0.25">
      <c r="A232" s="24" t="s">
        <v>11</v>
      </c>
      <c r="B232" s="9"/>
      <c r="C232" s="15">
        <v>0</v>
      </c>
      <c r="D232" s="10"/>
      <c r="E232" s="15">
        <v>0</v>
      </c>
      <c r="F232" s="10"/>
      <c r="G232" s="15">
        <v>0</v>
      </c>
      <c r="H232" s="10"/>
      <c r="I232" s="15">
        <v>0</v>
      </c>
      <c r="J232" s="10"/>
      <c r="K232" s="15">
        <v>0</v>
      </c>
      <c r="L232" s="10"/>
      <c r="M232" s="29">
        <v>0</v>
      </c>
      <c r="N232" s="10"/>
      <c r="O232" s="51">
        <v>0</v>
      </c>
      <c r="P232" s="10"/>
      <c r="Q232" s="51">
        <v>0</v>
      </c>
      <c r="R232" s="10"/>
      <c r="S232" s="51">
        <v>0</v>
      </c>
      <c r="T232" s="10"/>
      <c r="U232" s="51">
        <v>0</v>
      </c>
      <c r="V232" s="11"/>
      <c r="W232" s="51">
        <v>0</v>
      </c>
      <c r="X232" s="10"/>
      <c r="Y232" s="51">
        <v>0</v>
      </c>
      <c r="Z232" s="27"/>
      <c r="AA232" s="15">
        <f>SUM(C232:Y232)</f>
        <v>0</v>
      </c>
      <c r="AB232" s="18"/>
      <c r="AC232" s="18"/>
    </row>
    <row r="233" spans="1:29" ht="15.75" customHeight="1" x14ac:dyDescent="0.25">
      <c r="A233" s="24"/>
      <c r="B233" s="9"/>
      <c r="C233" s="10"/>
      <c r="D233" s="10"/>
      <c r="E233" s="10"/>
      <c r="F233" s="10"/>
      <c r="G233" s="10"/>
      <c r="H233" s="10"/>
      <c r="I233" s="10"/>
      <c r="J233" s="10"/>
      <c r="K233" s="15"/>
      <c r="L233" s="10"/>
      <c r="M233" s="10"/>
      <c r="N233" s="10"/>
      <c r="O233" s="10"/>
      <c r="P233" s="10"/>
      <c r="Q233" s="10"/>
      <c r="R233" s="10"/>
      <c r="S233" s="10"/>
      <c r="T233" s="10"/>
      <c r="U233" s="11"/>
      <c r="V233" s="11"/>
      <c r="W233" s="10"/>
      <c r="X233" s="10"/>
      <c r="Y233" s="10"/>
      <c r="Z233" s="27"/>
      <c r="AA233" s="10"/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10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0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8" t="s">
        <v>45</v>
      </c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5"/>
      <c r="AB236" s="18"/>
      <c r="AC236" s="18"/>
    </row>
    <row r="237" spans="1:29" ht="15.75" customHeight="1" x14ac:dyDescent="0.25">
      <c r="A237" s="9" t="s">
        <v>5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14" t="s">
        <v>6</v>
      </c>
      <c r="B238" s="9"/>
      <c r="C238" s="15"/>
      <c r="D238" s="10"/>
      <c r="E238" s="15">
        <v>50992446.689999998</v>
      </c>
      <c r="F238" s="10"/>
      <c r="G238" s="15">
        <v>123317483.20999999</v>
      </c>
      <c r="H238" s="10"/>
      <c r="I238" s="15">
        <v>114050669.98</v>
      </c>
      <c r="J238" s="10"/>
      <c r="K238" s="15">
        <v>109508261.34</v>
      </c>
      <c r="L238" s="10"/>
      <c r="M238" s="29">
        <v>105276938.93000001</v>
      </c>
      <c r="N238" s="10"/>
      <c r="O238" s="51">
        <v>104645700.51000001</v>
      </c>
      <c r="P238" s="10"/>
      <c r="Q238" s="29">
        <v>90737945.299999997</v>
      </c>
      <c r="R238" s="10"/>
      <c r="S238" s="29">
        <v>105476146.84</v>
      </c>
      <c r="T238" s="10"/>
      <c r="U238" s="52">
        <v>95862509.879999995</v>
      </c>
      <c r="V238" s="11"/>
      <c r="W238" s="29">
        <v>117460935.63</v>
      </c>
      <c r="X238" s="10"/>
      <c r="Y238" s="29">
        <v>108665787.76000001</v>
      </c>
      <c r="Z238" s="27"/>
      <c r="AA238" s="15">
        <f t="shared" ref="AA238:AA244" si="27">SUM(C238:Y238)</f>
        <v>1125994826.0700002</v>
      </c>
      <c r="AB238" s="18"/>
      <c r="AC238" s="18"/>
    </row>
    <row r="239" spans="1:29" ht="15.75" customHeight="1" x14ac:dyDescent="0.25">
      <c r="A239" s="14" t="s">
        <v>7</v>
      </c>
      <c r="B239" s="9"/>
      <c r="C239" s="15"/>
      <c r="D239" s="10"/>
      <c r="E239" s="15">
        <v>48953030.289999999</v>
      </c>
      <c r="F239" s="10"/>
      <c r="G239" s="15">
        <v>117084676.51000001</v>
      </c>
      <c r="H239" s="10"/>
      <c r="I239" s="15">
        <v>109289718.18000001</v>
      </c>
      <c r="J239" s="10"/>
      <c r="K239" s="15">
        <v>105232015.87</v>
      </c>
      <c r="L239" s="10"/>
      <c r="M239" s="29">
        <v>100438256.42</v>
      </c>
      <c r="N239" s="10"/>
      <c r="O239" s="51">
        <v>100157100.54000001</v>
      </c>
      <c r="P239" s="10"/>
      <c r="Q239" s="29">
        <v>86544370.230000004</v>
      </c>
      <c r="R239" s="10"/>
      <c r="S239" s="29">
        <v>100523365.45</v>
      </c>
      <c r="T239" s="10"/>
      <c r="U239" s="52">
        <v>91861369.099999994</v>
      </c>
      <c r="V239" s="11"/>
      <c r="W239" s="29">
        <v>112182204.09</v>
      </c>
      <c r="X239" s="10"/>
      <c r="Y239" s="29">
        <v>103828353.23999999</v>
      </c>
      <c r="Z239" s="27"/>
      <c r="AA239" s="15">
        <f t="shared" si="27"/>
        <v>1076094459.9200001</v>
      </c>
      <c r="AB239" s="18"/>
      <c r="AC239" s="18"/>
    </row>
    <row r="240" spans="1:29" ht="15.75" customHeight="1" x14ac:dyDescent="0.25">
      <c r="A240" s="14" t="s">
        <v>0</v>
      </c>
      <c r="B240" s="9"/>
      <c r="C240" s="60"/>
      <c r="D240" s="10"/>
      <c r="E240" s="15">
        <v>542645.27</v>
      </c>
      <c r="F240" s="10"/>
      <c r="G240" s="15">
        <v>4780377.3899999997</v>
      </c>
      <c r="H240" s="10"/>
      <c r="I240" s="15">
        <v>2511330.84</v>
      </c>
      <c r="J240" s="10"/>
      <c r="K240" s="15">
        <v>2834439.24</v>
      </c>
      <c r="L240" s="10"/>
      <c r="M240" s="29">
        <v>3285151.38</v>
      </c>
      <c r="N240" s="10"/>
      <c r="O240" s="51">
        <v>2455382.0299999998</v>
      </c>
      <c r="P240" s="10"/>
      <c r="Q240" s="29">
        <v>5073623.41</v>
      </c>
      <c r="R240" s="10"/>
      <c r="S240" s="29">
        <v>3971466.6</v>
      </c>
      <c r="T240" s="10"/>
      <c r="U240" s="52">
        <v>3148013.58</v>
      </c>
      <c r="V240" s="11"/>
      <c r="W240" s="29">
        <v>3725667.81</v>
      </c>
      <c r="X240" s="10"/>
      <c r="Y240" s="29">
        <v>3742794.15</v>
      </c>
      <c r="Z240" s="27"/>
      <c r="AA240" s="15">
        <f t="shared" si="27"/>
        <v>36070891.700000003</v>
      </c>
      <c r="AB240" s="18"/>
      <c r="AC240" s="18"/>
    </row>
    <row r="241" spans="1:29" ht="15.75" customHeight="1" x14ac:dyDescent="0.25">
      <c r="A241" s="14" t="s">
        <v>8</v>
      </c>
      <c r="B241" s="9"/>
      <c r="C241" s="15"/>
      <c r="D241" s="10"/>
      <c r="E241" s="15">
        <v>184499.39</v>
      </c>
      <c r="F241" s="10"/>
      <c r="G241" s="15">
        <v>1625328.31</v>
      </c>
      <c r="H241" s="10"/>
      <c r="I241" s="15">
        <v>853852.48560000001</v>
      </c>
      <c r="J241" s="10"/>
      <c r="K241" s="15">
        <v>963709.34160000016</v>
      </c>
      <c r="L241" s="10"/>
      <c r="M241" s="29">
        <v>1116951.47</v>
      </c>
      <c r="N241" s="10"/>
      <c r="O241" s="51">
        <v>834829.89</v>
      </c>
      <c r="P241" s="10"/>
      <c r="Q241" s="29">
        <v>1725031.96</v>
      </c>
      <c r="R241" s="10"/>
      <c r="S241" s="29">
        <v>1350298.64</v>
      </c>
      <c r="T241" s="10"/>
      <c r="U241" s="52">
        <v>1070324.6200000001</v>
      </c>
      <c r="V241" s="11"/>
      <c r="W241" s="29">
        <v>1266727.06</v>
      </c>
      <c r="X241" s="10"/>
      <c r="Y241" s="29">
        <v>1272550.01</v>
      </c>
      <c r="Z241" s="27"/>
      <c r="AA241" s="15">
        <f t="shared" si="27"/>
        <v>12264103.177200001</v>
      </c>
      <c r="AB241" s="18"/>
      <c r="AC241" s="18"/>
    </row>
    <row r="242" spans="1:29" ht="15.75" customHeight="1" x14ac:dyDescent="0.25">
      <c r="A242" s="14" t="s">
        <v>9</v>
      </c>
      <c r="B242" s="9"/>
      <c r="C242" s="15"/>
      <c r="D242" s="10"/>
      <c r="E242" s="15">
        <v>70543.89</v>
      </c>
      <c r="F242" s="10"/>
      <c r="G242" s="15">
        <v>621449.06000000006</v>
      </c>
      <c r="H242" s="10"/>
      <c r="I242" s="15">
        <v>326473.01</v>
      </c>
      <c r="J242" s="10"/>
      <c r="K242" s="15">
        <v>368477.1</v>
      </c>
      <c r="L242" s="10"/>
      <c r="M242" s="29">
        <v>427069.68</v>
      </c>
      <c r="N242" s="10"/>
      <c r="O242" s="51">
        <v>319199.65999999997</v>
      </c>
      <c r="P242" s="10"/>
      <c r="Q242" s="29">
        <v>659571.04</v>
      </c>
      <c r="R242" s="10"/>
      <c r="S242" s="29">
        <v>516290.66</v>
      </c>
      <c r="T242" s="10"/>
      <c r="U242" s="52">
        <v>409241.77</v>
      </c>
      <c r="V242" s="11"/>
      <c r="W242" s="29">
        <v>484336.82</v>
      </c>
      <c r="X242" s="10"/>
      <c r="Y242" s="29">
        <v>486563.24</v>
      </c>
      <c r="Z242" s="27"/>
      <c r="AA242" s="15">
        <f t="shared" si="27"/>
        <v>4689215.9300000006</v>
      </c>
      <c r="AB242" s="18"/>
      <c r="AC242" s="18"/>
    </row>
    <row r="243" spans="1:29" ht="15.75" customHeight="1" x14ac:dyDescent="0.25">
      <c r="A243" s="14" t="s">
        <v>10</v>
      </c>
      <c r="B243" s="9"/>
      <c r="C243" s="15"/>
      <c r="D243" s="10"/>
      <c r="E243" s="15">
        <v>27132.26</v>
      </c>
      <c r="F243" s="10"/>
      <c r="G243" s="15">
        <v>239018.87</v>
      </c>
      <c r="H243" s="10"/>
      <c r="I243" s="15">
        <v>125566.54</v>
      </c>
      <c r="J243" s="10"/>
      <c r="K243" s="15">
        <v>141721.96</v>
      </c>
      <c r="L243" s="10"/>
      <c r="M243" s="29">
        <v>164257.57</v>
      </c>
      <c r="N243" s="10"/>
      <c r="O243" s="51">
        <v>122769.1</v>
      </c>
      <c r="P243" s="10"/>
      <c r="Q243" s="29">
        <v>253681.17</v>
      </c>
      <c r="R243" s="10"/>
      <c r="S243" s="29">
        <v>198573.33</v>
      </c>
      <c r="T243" s="10"/>
      <c r="U243" s="52">
        <v>157400.68</v>
      </c>
      <c r="V243" s="11"/>
      <c r="W243" s="29">
        <v>186283.39</v>
      </c>
      <c r="X243" s="10"/>
      <c r="Y243" s="29">
        <v>187139.71</v>
      </c>
      <c r="Z243" s="27"/>
      <c r="AA243" s="15">
        <f t="shared" si="27"/>
        <v>1803544.58</v>
      </c>
      <c r="AB243" s="18"/>
      <c r="AC243" s="18"/>
    </row>
    <row r="244" spans="1:29" ht="15.75" customHeight="1" x14ac:dyDescent="0.25">
      <c r="A244" s="14" t="s">
        <v>11</v>
      </c>
      <c r="B244" s="9"/>
      <c r="C244" s="15"/>
      <c r="D244" s="10"/>
      <c r="E244" s="15">
        <v>10852.91</v>
      </c>
      <c r="F244" s="10"/>
      <c r="G244" s="15">
        <v>95607.55</v>
      </c>
      <c r="H244" s="10"/>
      <c r="I244" s="15">
        <v>50226.62</v>
      </c>
      <c r="J244" s="10"/>
      <c r="K244" s="15">
        <v>56688.78</v>
      </c>
      <c r="L244" s="10"/>
      <c r="M244" s="29">
        <v>65703.03</v>
      </c>
      <c r="N244" s="10"/>
      <c r="O244" s="51">
        <v>49107.64</v>
      </c>
      <c r="P244" s="10"/>
      <c r="Q244" s="29">
        <v>101472.47</v>
      </c>
      <c r="R244" s="10"/>
      <c r="S244" s="29">
        <v>79429.33</v>
      </c>
      <c r="T244" s="10"/>
      <c r="U244" s="52">
        <v>62960.27</v>
      </c>
      <c r="V244" s="11"/>
      <c r="W244" s="29">
        <v>74513.36</v>
      </c>
      <c r="X244" s="10"/>
      <c r="Y244" s="29">
        <v>74855.88</v>
      </c>
      <c r="Z244" s="27"/>
      <c r="AA244" s="15">
        <f t="shared" si="27"/>
        <v>721417.84</v>
      </c>
      <c r="AB244" s="18"/>
      <c r="AC244" s="18"/>
    </row>
    <row r="245" spans="1:29" ht="15.75" customHeight="1" x14ac:dyDescent="0.25">
      <c r="A245" s="14"/>
      <c r="B245" s="9"/>
      <c r="C245" s="10"/>
      <c r="D245" s="10"/>
      <c r="E245" s="10"/>
      <c r="F245" s="10"/>
      <c r="G245" s="10"/>
      <c r="H245" s="10"/>
      <c r="I245" s="10"/>
      <c r="J245" s="10"/>
      <c r="K245" s="15"/>
      <c r="L245" s="10"/>
      <c r="M245" s="10"/>
      <c r="N245" s="10"/>
      <c r="O245" s="10"/>
      <c r="P245" s="10"/>
      <c r="Q245" s="10"/>
      <c r="R245" s="10"/>
      <c r="S245" s="29"/>
      <c r="T245" s="10"/>
      <c r="U245" s="11"/>
      <c r="V245" s="11"/>
      <c r="W245" s="29"/>
      <c r="X245" s="10"/>
      <c r="Y245" s="10"/>
      <c r="Z245" s="27"/>
      <c r="AA245" s="15"/>
      <c r="AB245" s="18"/>
      <c r="AC245" s="18"/>
    </row>
    <row r="246" spans="1:29" ht="15.75" customHeight="1" x14ac:dyDescent="0.25">
      <c r="A246" s="9" t="s">
        <v>12</v>
      </c>
      <c r="B246" s="9"/>
      <c r="C246" s="10"/>
      <c r="D246" s="10"/>
      <c r="E246" s="10"/>
      <c r="F246" s="10"/>
      <c r="G246" s="10"/>
      <c r="H246" s="10"/>
      <c r="I246" s="10"/>
      <c r="J246" s="10"/>
      <c r="K246" s="15"/>
      <c r="L246" s="10"/>
      <c r="M246" s="10"/>
      <c r="N246" s="10"/>
      <c r="O246" s="10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25</v>
      </c>
      <c r="B247" s="9"/>
      <c r="C247" s="10"/>
      <c r="D247" s="10"/>
      <c r="E247" s="10"/>
      <c r="F247" s="10"/>
      <c r="G247" s="10"/>
      <c r="H247" s="10"/>
      <c r="I247" s="10"/>
      <c r="J247" s="10"/>
      <c r="K247" s="15"/>
      <c r="L247" s="10"/>
      <c r="M247" s="10"/>
      <c r="N247" s="10"/>
      <c r="O247" s="10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14" t="s">
        <v>6</v>
      </c>
      <c r="B248" s="9"/>
      <c r="C248" s="15"/>
      <c r="D248" s="10"/>
      <c r="E248" s="29">
        <v>23059941.329999998</v>
      </c>
      <c r="F248" s="10"/>
      <c r="G248" s="15">
        <v>31063013.530000001</v>
      </c>
      <c r="H248" s="10"/>
      <c r="I248" s="15">
        <v>39396508.890000001</v>
      </c>
      <c r="J248" s="10"/>
      <c r="K248" s="15">
        <v>40753635.659999996</v>
      </c>
      <c r="L248" s="10"/>
      <c r="M248" s="29">
        <v>41898938.479999997</v>
      </c>
      <c r="N248" s="10"/>
      <c r="O248" s="29">
        <v>36301584.240000002</v>
      </c>
      <c r="P248" s="10"/>
      <c r="Q248" s="29">
        <v>36243606</v>
      </c>
      <c r="R248" s="10"/>
      <c r="S248" s="29">
        <v>39051070.539999999</v>
      </c>
      <c r="T248" s="10"/>
      <c r="U248" s="52">
        <v>36917256.439999998</v>
      </c>
      <c r="V248" s="11"/>
      <c r="W248" s="29">
        <v>45351407.729999997</v>
      </c>
      <c r="X248" s="10"/>
      <c r="Y248" s="15">
        <v>40664055.039999999</v>
      </c>
      <c r="Z248" s="27"/>
      <c r="AA248" s="15">
        <f>SUM(C248:Y248)</f>
        <v>410701017.88000005</v>
      </c>
      <c r="AB248" s="18"/>
      <c r="AC248" s="18"/>
    </row>
    <row r="249" spans="1:29" ht="15.75" customHeight="1" x14ac:dyDescent="0.25">
      <c r="A249" s="14" t="s">
        <v>0</v>
      </c>
      <c r="B249" s="9"/>
      <c r="C249" s="15"/>
      <c r="D249" s="10"/>
      <c r="E249" s="29">
        <v>-351097.38</v>
      </c>
      <c r="F249" s="10"/>
      <c r="G249" s="15">
        <v>128742.34</v>
      </c>
      <c r="H249" s="10"/>
      <c r="I249" s="15">
        <v>472224.6</v>
      </c>
      <c r="J249" s="10"/>
      <c r="K249" s="15">
        <v>305873.65000000002</v>
      </c>
      <c r="L249" s="10"/>
      <c r="M249" s="29">
        <v>350033.01</v>
      </c>
      <c r="N249" s="10"/>
      <c r="O249" s="29">
        <v>-355243.62</v>
      </c>
      <c r="P249" s="10"/>
      <c r="Q249" s="29">
        <v>626443.54</v>
      </c>
      <c r="R249" s="10"/>
      <c r="S249" s="29">
        <v>496191.85</v>
      </c>
      <c r="T249" s="10"/>
      <c r="U249" s="52">
        <v>396042.53</v>
      </c>
      <c r="V249" s="11"/>
      <c r="W249" s="29">
        <v>339927.19</v>
      </c>
      <c r="X249" s="10"/>
      <c r="Y249" s="15">
        <v>801495.6</v>
      </c>
      <c r="Z249" s="27"/>
      <c r="AA249" s="15">
        <f>SUM(C249:Y249)</f>
        <v>3210633.3100000005</v>
      </c>
      <c r="AB249" s="18"/>
      <c r="AC249" s="18"/>
    </row>
    <row r="250" spans="1:29" ht="15.75" customHeight="1" x14ac:dyDescent="0.25">
      <c r="A250" s="14" t="s">
        <v>13</v>
      </c>
      <c r="B250" s="9"/>
      <c r="C250" s="15"/>
      <c r="D250" s="10"/>
      <c r="E250" s="29">
        <v>-49153.633200000004</v>
      </c>
      <c r="F250" s="10"/>
      <c r="G250" s="15">
        <v>18023.927600000003</v>
      </c>
      <c r="H250" s="10"/>
      <c r="I250" s="15">
        <v>66111.444000000003</v>
      </c>
      <c r="J250" s="10"/>
      <c r="K250" s="15">
        <v>42822.311000000009</v>
      </c>
      <c r="L250" s="10"/>
      <c r="M250" s="29">
        <v>49004.62</v>
      </c>
      <c r="N250" s="10"/>
      <c r="O250" s="29">
        <v>-49734.11</v>
      </c>
      <c r="P250" s="10"/>
      <c r="Q250" s="29">
        <v>87702.1</v>
      </c>
      <c r="R250" s="10"/>
      <c r="S250" s="29">
        <v>69466.86</v>
      </c>
      <c r="T250" s="10"/>
      <c r="U250" s="52">
        <v>55445.95</v>
      </c>
      <c r="V250" s="11"/>
      <c r="W250" s="29">
        <v>47589.81</v>
      </c>
      <c r="X250" s="10"/>
      <c r="Y250" s="15">
        <v>112209.38</v>
      </c>
      <c r="Z250" s="27"/>
      <c r="AA250" s="15">
        <f>SUM(C250:Y250)</f>
        <v>449488.6594</v>
      </c>
      <c r="AB250" s="18"/>
      <c r="AC250" s="18"/>
    </row>
    <row r="251" spans="1:29" ht="15.75" customHeight="1" x14ac:dyDescent="0.25">
      <c r="A251" s="14" t="s">
        <v>11</v>
      </c>
      <c r="B251" s="9"/>
      <c r="C251" s="15"/>
      <c r="D251" s="10"/>
      <c r="E251" s="29">
        <v>-7021.9476000000004</v>
      </c>
      <c r="F251" s="10"/>
      <c r="G251" s="15">
        <v>2574.8467999999998</v>
      </c>
      <c r="H251" s="10"/>
      <c r="I251" s="15">
        <v>9444.4920000000002</v>
      </c>
      <c r="J251" s="10"/>
      <c r="K251" s="15">
        <v>6117.4730000000009</v>
      </c>
      <c r="L251" s="10"/>
      <c r="M251" s="29">
        <v>7000.66</v>
      </c>
      <c r="N251" s="10"/>
      <c r="O251" s="29">
        <v>-7104.87</v>
      </c>
      <c r="P251" s="10"/>
      <c r="Q251" s="29">
        <v>12528.87</v>
      </c>
      <c r="R251" s="10"/>
      <c r="S251" s="29">
        <v>9923.84</v>
      </c>
      <c r="T251" s="10"/>
      <c r="U251" s="52">
        <v>7920.85</v>
      </c>
      <c r="V251" s="11"/>
      <c r="W251" s="29">
        <v>6798.54</v>
      </c>
      <c r="X251" s="10"/>
      <c r="Y251" s="15">
        <v>16029.91</v>
      </c>
      <c r="Z251" s="27"/>
      <c r="AA251" s="15">
        <f>SUM(C251:Y251)</f>
        <v>64212.664199999999</v>
      </c>
      <c r="AB251" s="18"/>
      <c r="AC251" s="18"/>
    </row>
    <row r="252" spans="1:29" ht="15.75" customHeight="1" x14ac:dyDescent="0.25">
      <c r="A252" s="9" t="s">
        <v>17</v>
      </c>
      <c r="B252" s="9"/>
      <c r="C252" s="10"/>
      <c r="D252" s="10"/>
      <c r="E252" s="10"/>
      <c r="F252" s="10"/>
      <c r="G252" s="10"/>
      <c r="H252" s="10"/>
      <c r="I252" s="10"/>
      <c r="J252" s="10"/>
      <c r="K252" s="15"/>
      <c r="L252" s="10"/>
      <c r="M252" s="29"/>
      <c r="N252" s="10"/>
      <c r="O252" s="10"/>
      <c r="P252" s="10"/>
      <c r="Q252" s="10"/>
      <c r="R252" s="10"/>
      <c r="S252" s="29"/>
      <c r="T252" s="10"/>
      <c r="U252" s="11"/>
      <c r="V252" s="11"/>
      <c r="W252" s="29"/>
      <c r="X252" s="10"/>
      <c r="Y252" s="10"/>
      <c r="Z252" s="27"/>
      <c r="AA252" s="15"/>
      <c r="AB252" s="18"/>
      <c r="AC252" s="18"/>
    </row>
    <row r="253" spans="1:29" ht="15.75" customHeight="1" x14ac:dyDescent="0.25">
      <c r="A253" s="14" t="s">
        <v>14</v>
      </c>
      <c r="B253" s="9"/>
      <c r="C253" s="15"/>
      <c r="D253" s="10"/>
      <c r="E253" s="15">
        <v>0</v>
      </c>
      <c r="F253" s="10"/>
      <c r="G253" s="15">
        <v>0</v>
      </c>
      <c r="H253" s="10"/>
      <c r="I253" s="15">
        <v>0</v>
      </c>
      <c r="J253" s="10"/>
      <c r="K253" s="15">
        <v>0</v>
      </c>
      <c r="L253" s="10"/>
      <c r="M253" s="29">
        <v>0</v>
      </c>
      <c r="N253" s="10"/>
      <c r="O253" s="51">
        <v>0</v>
      </c>
      <c r="P253" s="10"/>
      <c r="Q253" s="51">
        <v>0</v>
      </c>
      <c r="R253" s="10"/>
      <c r="S253" s="51">
        <v>0</v>
      </c>
      <c r="T253" s="10"/>
      <c r="U253" s="51">
        <v>0</v>
      </c>
      <c r="V253" s="11"/>
      <c r="W253" s="51">
        <v>0</v>
      </c>
      <c r="X253" s="10"/>
      <c r="Y253" s="51">
        <v>0</v>
      </c>
      <c r="Z253" s="27"/>
      <c r="AA253" s="15">
        <f>SUM(C253:Y253)</f>
        <v>0</v>
      </c>
      <c r="AB253" s="18"/>
      <c r="AC253" s="18"/>
    </row>
    <row r="254" spans="1:29" ht="15.75" customHeight="1" x14ac:dyDescent="0.25">
      <c r="A254" s="14" t="s">
        <v>13</v>
      </c>
      <c r="B254" s="9"/>
      <c r="C254" s="15"/>
      <c r="D254" s="10"/>
      <c r="E254" s="15">
        <v>0</v>
      </c>
      <c r="F254" s="10"/>
      <c r="G254" s="15">
        <v>0</v>
      </c>
      <c r="H254" s="10"/>
      <c r="I254" s="15">
        <v>0</v>
      </c>
      <c r="J254" s="10"/>
      <c r="K254" s="15">
        <v>0</v>
      </c>
      <c r="L254" s="10"/>
      <c r="M254" s="29">
        <v>0</v>
      </c>
      <c r="N254" s="10"/>
      <c r="O254" s="51">
        <v>0</v>
      </c>
      <c r="P254" s="10"/>
      <c r="Q254" s="51">
        <v>0</v>
      </c>
      <c r="R254" s="10"/>
      <c r="S254" s="51">
        <v>0</v>
      </c>
      <c r="T254" s="10"/>
      <c r="U254" s="51">
        <v>0</v>
      </c>
      <c r="V254" s="11"/>
      <c r="W254" s="51">
        <v>0</v>
      </c>
      <c r="X254" s="10"/>
      <c r="Y254" s="51">
        <v>0</v>
      </c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24" t="s">
        <v>11</v>
      </c>
      <c r="B255" s="9"/>
      <c r="C255" s="15"/>
      <c r="D255" s="10"/>
      <c r="E255" s="15">
        <v>0</v>
      </c>
      <c r="F255" s="10"/>
      <c r="G255" s="15">
        <v>0</v>
      </c>
      <c r="H255" s="10"/>
      <c r="I255" s="15">
        <v>0</v>
      </c>
      <c r="J255" s="10"/>
      <c r="K255" s="15">
        <v>0</v>
      </c>
      <c r="L255" s="10"/>
      <c r="M255" s="29">
        <v>0</v>
      </c>
      <c r="N255" s="10"/>
      <c r="O255" s="51">
        <v>0</v>
      </c>
      <c r="P255" s="10"/>
      <c r="Q255" s="51">
        <v>0</v>
      </c>
      <c r="R255" s="10"/>
      <c r="S255" s="51">
        <v>0</v>
      </c>
      <c r="T255" s="10"/>
      <c r="U255" s="51">
        <v>0</v>
      </c>
      <c r="V255" s="11"/>
      <c r="W255" s="51">
        <v>0</v>
      </c>
      <c r="X255" s="10"/>
      <c r="Y255" s="51">
        <v>0</v>
      </c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/>
      <c r="B256" s="9"/>
      <c r="C256" s="10"/>
      <c r="D256" s="10"/>
      <c r="E256" s="10"/>
      <c r="F256" s="10"/>
      <c r="G256" s="10"/>
      <c r="H256" s="10"/>
      <c r="I256" s="10"/>
      <c r="J256" s="10"/>
      <c r="K256" s="15"/>
      <c r="L256" s="10"/>
      <c r="M256" s="10"/>
      <c r="N256" s="10"/>
      <c r="O256" s="10"/>
      <c r="P256" s="10"/>
      <c r="Q256" s="10"/>
      <c r="R256" s="10"/>
      <c r="S256" s="10"/>
      <c r="T256" s="10"/>
      <c r="U256" s="11"/>
      <c r="V256" s="11"/>
      <c r="W256" s="10"/>
      <c r="X256" s="10"/>
      <c r="Y256" s="10"/>
      <c r="Z256" s="27"/>
      <c r="AA256" s="10"/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8" t="s">
        <v>15</v>
      </c>
      <c r="B258" s="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6"/>
      <c r="V258" s="16"/>
      <c r="W258" s="15"/>
      <c r="X258" s="15"/>
      <c r="Y258" s="15"/>
      <c r="Z258" s="55"/>
      <c r="AA258" s="15"/>
      <c r="AB258" s="18"/>
      <c r="AC258" s="18"/>
    </row>
    <row r="259" spans="1:29" ht="15.75" customHeight="1" x14ac:dyDescent="0.25">
      <c r="A259" s="9" t="s">
        <v>5</v>
      </c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55"/>
      <c r="AA259" s="15"/>
      <c r="AB259" s="18"/>
      <c r="AC259" s="18"/>
    </row>
    <row r="260" spans="1:29" ht="15.75" customHeight="1" x14ac:dyDescent="0.25">
      <c r="A260" s="14" t="s">
        <v>6</v>
      </c>
      <c r="B260" s="14"/>
      <c r="C260" s="15">
        <f t="shared" ref="C260:C266" si="28">C169+C146+C123+C100+C77+C54+C31+C8+C192+C215</f>
        <v>2628175003.0199995</v>
      </c>
      <c r="D260" s="15"/>
      <c r="E260" s="15">
        <f t="shared" ref="E260:E266" si="29">E169+E146+E123+E100+E77+E54+E31+E8+E192+E215+E238</f>
        <v>2772458934.9000006</v>
      </c>
      <c r="F260" s="15"/>
      <c r="G260" s="15">
        <f t="shared" ref="G260:G266" si="30">G169+G146+G123+G100+G77+G54+G31+G8+G192+G215+G238</f>
        <v>2951115392.1299996</v>
      </c>
      <c r="H260" s="15"/>
      <c r="I260" s="15">
        <f t="shared" ref="I260:I266" si="31">I169+I146+I123+I100+I77+I54+I31+I8+I192+I215+I238</f>
        <v>3012468396.6800003</v>
      </c>
      <c r="J260" s="15"/>
      <c r="K260" s="15">
        <f t="shared" ref="K260:K266" si="32">K169+K146+K123+K100+K77+K54+K31+K8+K192+K215+K238</f>
        <v>3024435192.0400004</v>
      </c>
      <c r="L260" s="15"/>
      <c r="M260" s="15">
        <f t="shared" ref="M260:M266" si="33">M169+M146+M123+M100+M77+M54+M31+M8+M192+M215+M238</f>
        <v>3285994327.4599996</v>
      </c>
      <c r="N260" s="15"/>
      <c r="O260" s="15">
        <f t="shared" ref="O260:O266" si="34">O169+O146+O123+O100+O77+O54+O31+O8+O192+O215+O238</f>
        <v>3187917542.4000001</v>
      </c>
      <c r="P260" s="15"/>
      <c r="Q260" s="15">
        <f t="shared" ref="Q260:Q266" si="35">Q169+Q146+Q123+Q100+Q77+Q54+Q31+Q8+Q192+Q215+Q238</f>
        <v>3277606330.5599999</v>
      </c>
      <c r="R260" s="15"/>
      <c r="S260" s="15">
        <f t="shared" ref="S260:S266" si="36">S169+S146+S123+S100+S77+S54+S31+S8+S192+S215+S238</f>
        <v>3647701354.6200004</v>
      </c>
      <c r="T260" s="15"/>
      <c r="U260" s="15">
        <f t="shared" ref="U260:U266" si="37">U169+U146+U123+U100+U77+U54+U31+U8+U192+U215+U238</f>
        <v>3423636533.8499999</v>
      </c>
      <c r="V260" s="16"/>
      <c r="W260" s="15">
        <f t="shared" ref="W260:W266" si="38">W169+W146+W123+W100+W77+W54+W31+W8+W192+W215+W238</f>
        <v>3569275530.1699996</v>
      </c>
      <c r="X260" s="15"/>
      <c r="Y260" s="15">
        <f t="shared" ref="Y260:Y266" si="39">Y169+Y146+Y123+Y100+Y77+Y54+Y31+Y8+Y192+Y215+Y238</f>
        <v>3238979592.9200001</v>
      </c>
      <c r="Z260" s="55"/>
      <c r="AA260" s="15">
        <f>SUM(C260:Y260)</f>
        <v>38019764130.75</v>
      </c>
      <c r="AB260" s="18"/>
      <c r="AC260" s="18"/>
    </row>
    <row r="261" spans="1:29" ht="15.75" customHeight="1" x14ac:dyDescent="0.25">
      <c r="A261" s="14" t="s">
        <v>7</v>
      </c>
      <c r="B261" s="14"/>
      <c r="C261" s="15">
        <f t="shared" si="28"/>
        <v>2509085774.3099999</v>
      </c>
      <c r="D261" s="15"/>
      <c r="E261" s="15">
        <f t="shared" si="29"/>
        <v>2640227402.7400002</v>
      </c>
      <c r="F261" s="15"/>
      <c r="G261" s="15">
        <f t="shared" si="30"/>
        <v>2808536926.6600008</v>
      </c>
      <c r="H261" s="15"/>
      <c r="I261" s="15">
        <f t="shared" si="31"/>
        <v>2870503631.9199996</v>
      </c>
      <c r="J261" s="15"/>
      <c r="K261" s="15">
        <f t="shared" si="32"/>
        <v>2881233606.5900002</v>
      </c>
      <c r="L261" s="15"/>
      <c r="M261" s="15">
        <f t="shared" si="33"/>
        <v>3130002876.9200001</v>
      </c>
      <c r="N261" s="15"/>
      <c r="O261" s="15">
        <f t="shared" si="34"/>
        <v>3038149531.96</v>
      </c>
      <c r="P261" s="15"/>
      <c r="Q261" s="15">
        <f t="shared" si="35"/>
        <v>3121398168.8499994</v>
      </c>
      <c r="R261" s="15"/>
      <c r="S261" s="15">
        <f t="shared" si="36"/>
        <v>3470180310.7999992</v>
      </c>
      <c r="T261" s="15"/>
      <c r="U261" s="15">
        <f t="shared" si="37"/>
        <v>3258835647.8499999</v>
      </c>
      <c r="V261" s="16"/>
      <c r="W261" s="15">
        <f t="shared" si="38"/>
        <v>3399973826.4099998</v>
      </c>
      <c r="X261" s="15"/>
      <c r="Y261" s="15">
        <f t="shared" si="39"/>
        <v>3084582180.5799994</v>
      </c>
      <c r="Z261" s="55"/>
      <c r="AA261" s="15">
        <f t="shared" ref="AA261:AA266" si="40">SUM(C261:Y261)</f>
        <v>36212709885.589996</v>
      </c>
      <c r="AB261" s="18"/>
      <c r="AC261" s="18"/>
    </row>
    <row r="262" spans="1:29" ht="15.75" customHeight="1" x14ac:dyDescent="0.25">
      <c r="A262" s="14" t="s">
        <v>0</v>
      </c>
      <c r="B262" s="14"/>
      <c r="C262" s="15">
        <f t="shared" si="28"/>
        <v>94854350.939999998</v>
      </c>
      <c r="D262" s="15"/>
      <c r="E262" s="15">
        <f t="shared" si="29"/>
        <v>105270892.61999999</v>
      </c>
      <c r="F262" s="15"/>
      <c r="G262" s="15">
        <f t="shared" si="30"/>
        <v>114746881.99999999</v>
      </c>
      <c r="H262" s="15"/>
      <c r="I262" s="15">
        <f t="shared" si="31"/>
        <v>109835906.78999999</v>
      </c>
      <c r="J262" s="15"/>
      <c r="K262" s="15">
        <f t="shared" si="32"/>
        <v>109307635.89</v>
      </c>
      <c r="L262" s="15"/>
      <c r="M262" s="15">
        <f t="shared" si="33"/>
        <v>116877635.31999999</v>
      </c>
      <c r="N262" s="15"/>
      <c r="O262" s="15">
        <f t="shared" si="34"/>
        <v>110029172.64</v>
      </c>
      <c r="P262" s="15"/>
      <c r="Q262" s="15">
        <f t="shared" si="35"/>
        <v>125864306.60999998</v>
      </c>
      <c r="R262" s="15"/>
      <c r="S262" s="15">
        <f t="shared" si="36"/>
        <v>135519553.83000001</v>
      </c>
      <c r="T262" s="15"/>
      <c r="U262" s="15">
        <f t="shared" si="37"/>
        <v>126013832.03</v>
      </c>
      <c r="V262" s="16"/>
      <c r="W262" s="15">
        <f t="shared" si="38"/>
        <v>126899918.61000001</v>
      </c>
      <c r="X262" s="15"/>
      <c r="Y262" s="15">
        <f t="shared" si="39"/>
        <v>119424938.81000002</v>
      </c>
      <c r="Z262" s="55"/>
      <c r="AA262" s="15">
        <f>SUM(C262:Y262)</f>
        <v>1394645026.0900002</v>
      </c>
      <c r="AB262" s="18"/>
      <c r="AC262" s="18"/>
    </row>
    <row r="263" spans="1:29" ht="15.75" customHeight="1" x14ac:dyDescent="0.25">
      <c r="A263" s="14" t="s">
        <v>8</v>
      </c>
      <c r="B263" s="14"/>
      <c r="C263" s="15">
        <f t="shared" si="28"/>
        <v>32250479.32</v>
      </c>
      <c r="D263" s="15"/>
      <c r="E263" s="15">
        <f t="shared" si="29"/>
        <v>35792103.490000002</v>
      </c>
      <c r="F263" s="15"/>
      <c r="G263" s="15">
        <f t="shared" si="30"/>
        <v>39013939.880000003</v>
      </c>
      <c r="H263" s="15"/>
      <c r="I263" s="15">
        <f t="shared" si="31"/>
        <v>37344208.305599995</v>
      </c>
      <c r="J263" s="15"/>
      <c r="K263" s="15">
        <f t="shared" si="32"/>
        <v>37164596.2016</v>
      </c>
      <c r="L263" s="15"/>
      <c r="M263" s="15">
        <f t="shared" si="33"/>
        <v>39738396.020000003</v>
      </c>
      <c r="N263" s="15"/>
      <c r="O263" s="15">
        <f t="shared" si="34"/>
        <v>37409918.710000001</v>
      </c>
      <c r="Q263" s="15">
        <f t="shared" si="35"/>
        <v>42793864.239999995</v>
      </c>
      <c r="R263" s="15"/>
      <c r="S263" s="15">
        <f t="shared" si="36"/>
        <v>46076648.320000008</v>
      </c>
      <c r="T263" s="15"/>
      <c r="U263" s="15">
        <f t="shared" si="37"/>
        <v>42844702.889999993</v>
      </c>
      <c r="V263" s="16"/>
      <c r="W263" s="15">
        <f t="shared" si="38"/>
        <v>43145972.330000006</v>
      </c>
      <c r="X263" s="15"/>
      <c r="Y263" s="15">
        <f t="shared" si="39"/>
        <v>40604479.199999996</v>
      </c>
      <c r="Z263" s="55"/>
      <c r="AA263" s="15">
        <f t="shared" si="40"/>
        <v>474179308.90719998</v>
      </c>
      <c r="AB263" s="18"/>
      <c r="AC263" s="18"/>
    </row>
    <row r="264" spans="1:29" ht="15.75" customHeight="1" x14ac:dyDescent="0.25">
      <c r="A264" s="14" t="s">
        <v>9</v>
      </c>
      <c r="B264" s="14"/>
      <c r="C264" s="15">
        <f t="shared" si="28"/>
        <v>12331065.609999999</v>
      </c>
      <c r="D264" s="15"/>
      <c r="E264" s="15">
        <f t="shared" si="29"/>
        <v>13685216.030000003</v>
      </c>
      <c r="F264" s="15"/>
      <c r="G264" s="15">
        <f t="shared" si="30"/>
        <v>14917094.67</v>
      </c>
      <c r="H264" s="15"/>
      <c r="I264" s="15">
        <f t="shared" si="31"/>
        <v>14278667.869999999</v>
      </c>
      <c r="J264" s="15"/>
      <c r="K264" s="15">
        <f t="shared" si="32"/>
        <v>14209992.659999998</v>
      </c>
      <c r="L264" s="15"/>
      <c r="M264" s="15">
        <f t="shared" si="33"/>
        <v>15194092.599999998</v>
      </c>
      <c r="N264" s="15"/>
      <c r="O264" s="15">
        <f t="shared" si="34"/>
        <v>14303792.449999999</v>
      </c>
      <c r="Q264" s="15">
        <f t="shared" si="35"/>
        <v>16362359.859999999</v>
      </c>
      <c r="R264" s="15"/>
      <c r="S264" s="15">
        <f t="shared" si="36"/>
        <v>17617541.989999998</v>
      </c>
      <c r="T264" s="15"/>
      <c r="U264" s="15">
        <f t="shared" si="37"/>
        <v>16381798.17</v>
      </c>
      <c r="V264" s="16"/>
      <c r="W264" s="15">
        <f t="shared" si="38"/>
        <v>16496989.420000002</v>
      </c>
      <c r="X264" s="15"/>
      <c r="Y264" s="15">
        <f t="shared" si="39"/>
        <v>15525242.039999999</v>
      </c>
      <c r="Z264" s="55"/>
      <c r="AA264" s="15">
        <f t="shared" si="40"/>
        <v>181303853.36999997</v>
      </c>
      <c r="AB264" s="18"/>
      <c r="AC264" s="18"/>
    </row>
    <row r="265" spans="1:29" ht="15.75" customHeight="1" x14ac:dyDescent="0.25">
      <c r="A265" s="14" t="s">
        <v>10</v>
      </c>
      <c r="B265" s="14"/>
      <c r="C265" s="15">
        <f t="shared" si="28"/>
        <v>4742717.5599999996</v>
      </c>
      <c r="D265" s="10"/>
      <c r="E265" s="15">
        <f t="shared" si="29"/>
        <v>5263544.6399999997</v>
      </c>
      <c r="F265" s="10"/>
      <c r="G265" s="15">
        <f t="shared" si="30"/>
        <v>5737344.1100000003</v>
      </c>
      <c r="H265" s="10"/>
      <c r="I265" s="15">
        <f t="shared" si="31"/>
        <v>5491795.3399999999</v>
      </c>
      <c r="J265" s="10"/>
      <c r="K265" s="15">
        <f t="shared" si="32"/>
        <v>5465381.79</v>
      </c>
      <c r="L265" s="10"/>
      <c r="M265" s="15">
        <f t="shared" si="33"/>
        <v>5843881.7600000007</v>
      </c>
      <c r="N265" s="10"/>
      <c r="O265" s="15">
        <f t="shared" si="34"/>
        <v>5501458.6499999994</v>
      </c>
      <c r="P265" s="10"/>
      <c r="Q265" s="15">
        <f t="shared" si="35"/>
        <v>6293215.3199999994</v>
      </c>
      <c r="R265" s="10"/>
      <c r="S265" s="15">
        <f t="shared" si="36"/>
        <v>6775977.71</v>
      </c>
      <c r="T265" s="10"/>
      <c r="U265" s="15">
        <f t="shared" si="37"/>
        <v>6300691.6100000003</v>
      </c>
      <c r="V265" s="11"/>
      <c r="W265" s="15">
        <f t="shared" si="38"/>
        <v>6344995.9399999995</v>
      </c>
      <c r="X265" s="10"/>
      <c r="Y265" s="15">
        <f t="shared" si="39"/>
        <v>5971246.9399999995</v>
      </c>
      <c r="Z265" s="5"/>
      <c r="AA265" s="15">
        <f t="shared" si="40"/>
        <v>69732251.370000005</v>
      </c>
      <c r="AB265" s="18"/>
      <c r="AC265" s="18"/>
    </row>
    <row r="266" spans="1:29" ht="15.75" customHeight="1" x14ac:dyDescent="0.25">
      <c r="A266" s="14" t="s">
        <v>11</v>
      </c>
      <c r="B266" s="14"/>
      <c r="C266" s="15">
        <f t="shared" si="28"/>
        <v>1897087.0199999998</v>
      </c>
      <c r="D266" s="15"/>
      <c r="E266" s="15">
        <f t="shared" si="29"/>
        <v>2105417.87</v>
      </c>
      <c r="F266" s="15"/>
      <c r="G266" s="15">
        <f t="shared" si="30"/>
        <v>2294937.65</v>
      </c>
      <c r="H266" s="15"/>
      <c r="I266" s="15">
        <f t="shared" si="31"/>
        <v>2196718.15</v>
      </c>
      <c r="J266" s="15"/>
      <c r="K266" s="15">
        <f t="shared" si="32"/>
        <v>2186152.71</v>
      </c>
      <c r="L266" s="15"/>
      <c r="M266" s="15">
        <f t="shared" si="33"/>
        <v>2337552.7099999995</v>
      </c>
      <c r="N266" s="15"/>
      <c r="O266" s="15">
        <f t="shared" si="34"/>
        <v>2200583.4500000002</v>
      </c>
      <c r="P266" s="15"/>
      <c r="Q266" s="15">
        <f t="shared" si="35"/>
        <v>2517286.1300000004</v>
      </c>
      <c r="R266" s="15"/>
      <c r="S266" s="15">
        <f t="shared" si="36"/>
        <v>2710391.07</v>
      </c>
      <c r="T266" s="15"/>
      <c r="U266" s="15">
        <f t="shared" si="37"/>
        <v>2520276.6399999997</v>
      </c>
      <c r="V266" s="16"/>
      <c r="W266" s="15">
        <f t="shared" si="38"/>
        <v>2537998.38</v>
      </c>
      <c r="X266" s="15"/>
      <c r="Y266" s="15">
        <f t="shared" si="39"/>
        <v>2388498.7899999996</v>
      </c>
      <c r="Z266" s="20"/>
      <c r="AA266" s="15">
        <f t="shared" si="40"/>
        <v>27892900.569999997</v>
      </c>
      <c r="AB266" s="18"/>
      <c r="AC266" s="18"/>
    </row>
    <row r="267" spans="1:29" ht="15.75" customHeight="1" x14ac:dyDescent="0.25">
      <c r="A267" s="14"/>
      <c r="B267" s="1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6"/>
      <c r="W267" s="15"/>
      <c r="X267" s="15"/>
      <c r="Y267" s="15"/>
      <c r="Z267" s="5"/>
      <c r="AA267" s="15"/>
      <c r="AB267" s="18"/>
      <c r="AC267" s="18"/>
    </row>
    <row r="268" spans="1:29" ht="15.75" customHeight="1" x14ac:dyDescent="0.25">
      <c r="A268" s="9" t="s">
        <v>12</v>
      </c>
      <c r="B268" s="9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15"/>
      <c r="X268" s="15"/>
      <c r="Y268" s="15"/>
      <c r="Z268" s="20"/>
      <c r="AA268" s="10"/>
      <c r="AB268" s="18"/>
      <c r="AC268" s="18"/>
    </row>
    <row r="269" spans="1:29" ht="15.75" customHeight="1" x14ac:dyDescent="0.25">
      <c r="A269" s="9" t="s">
        <v>16</v>
      </c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10"/>
      <c r="Y269" s="10"/>
      <c r="Z269" s="5"/>
      <c r="AA269" s="15"/>
      <c r="AB269" s="18"/>
      <c r="AC269" s="18"/>
    </row>
    <row r="270" spans="1:29" ht="15.75" customHeight="1" x14ac:dyDescent="0.25">
      <c r="A270" s="14" t="s">
        <v>6</v>
      </c>
      <c r="B270" s="14"/>
      <c r="C270" s="15">
        <f>C179+C156+C133+C110+C87+C64+C41+C18+C202+C225</f>
        <v>2091247918.3000002</v>
      </c>
      <c r="D270" s="15"/>
      <c r="E270" s="15">
        <f>E179+E156+E133+E110+E87+E64+E41+E18+E202+E225+E248</f>
        <v>2194600293.3499994</v>
      </c>
      <c r="F270" s="15"/>
      <c r="G270" s="15">
        <f>G179+G156+G133+G110+G87+G64+G41+G18+G202+G225+G248</f>
        <v>2858981841.7600002</v>
      </c>
      <c r="H270" s="15"/>
      <c r="I270" s="15">
        <f>I179+I156+I133+I110+I87+I64+I41+I18+I202+I225+I248</f>
        <v>2676934602.9400001</v>
      </c>
      <c r="J270" s="15"/>
      <c r="K270" s="15">
        <f>K179+K156+K133+K110+K87+K64+K41+K18+K202+K225+K248</f>
        <v>2535594796.4699993</v>
      </c>
      <c r="L270" s="15"/>
      <c r="M270" s="15">
        <f>M179+M156+M133+M110+M87+M64+M41+M18+M202+M225+M248</f>
        <v>2722192862.5500007</v>
      </c>
      <c r="N270" s="15"/>
      <c r="O270" s="15">
        <f>O179+O156+O133+O110+O87+O64+O41+O18+O202+O225+O248</f>
        <v>2628113666.0899997</v>
      </c>
      <c r="P270" s="15"/>
      <c r="Q270" s="15">
        <f>Q179+Q156+Q133+Q110+Q87+Q64+Q41+Q18+Q202+Q225+Q248</f>
        <v>2444591599.6500001</v>
      </c>
      <c r="R270" s="15"/>
      <c r="S270" s="15">
        <f>S179+S156+S133+S110+S87+S64+S41+S18+S202+S225+S248</f>
        <v>2782825280.5799999</v>
      </c>
      <c r="T270" s="15"/>
      <c r="U270" s="15">
        <f>U179+U156+U133+U110+U87+U64+U41+U18+U202+U225+U248</f>
        <v>2699849130.3700008</v>
      </c>
      <c r="V270" s="16"/>
      <c r="W270" s="15">
        <f>W179+W156+W133+W110+W87+W64+W41+W18+W202+W225+W248</f>
        <v>2529639083.1600003</v>
      </c>
      <c r="X270" s="15"/>
      <c r="Y270" s="15">
        <f>Y179+Y156+Y133+Y110+Y87+Y64+Y41+Y18+Y202+Y225+Y248</f>
        <v>2306649994.6300001</v>
      </c>
      <c r="Z270" s="56"/>
      <c r="AA270" s="15">
        <f>SUM(C270:Y270)</f>
        <v>30471221069.850006</v>
      </c>
      <c r="AB270" s="18"/>
      <c r="AC270" s="18"/>
    </row>
    <row r="271" spans="1:29" ht="15.75" customHeight="1" x14ac:dyDescent="0.25">
      <c r="A271" s="14" t="s">
        <v>0</v>
      </c>
      <c r="B271" s="14"/>
      <c r="C271" s="15">
        <f>C180+C157+C134+C111+C88+C65+C42+C19+C203+C226</f>
        <v>35365772.439999998</v>
      </c>
      <c r="D271" s="15"/>
      <c r="E271" s="15">
        <f>E180+E157+E134+E111+E88+E65+E42+E19+E203+E226+E249</f>
        <v>37269167.11999999</v>
      </c>
      <c r="F271" s="15"/>
      <c r="G271" s="15">
        <f>G180+G157+G134+G111+G88+G65+G42+G19+G203+G226+G249</f>
        <v>42361220.930000007</v>
      </c>
      <c r="H271" s="15"/>
      <c r="I271" s="15">
        <f>I180+I157+I134+I111+I88+I65+I42+I19+I203+I226+I249</f>
        <v>42637038.82</v>
      </c>
      <c r="J271" s="15"/>
      <c r="K271" s="15">
        <f>K180+K157+K134+K111+K88+K65+K42+K19+K203+K226+K249</f>
        <v>46429204.499999993</v>
      </c>
      <c r="L271" s="15"/>
      <c r="M271" s="15">
        <f>M180+M157+M134+M111+M88+M65+M42+M19+M203+M226+M249</f>
        <v>45829059.609999999</v>
      </c>
      <c r="N271" s="15"/>
      <c r="O271" s="15">
        <f>O180+O157+O134+O111+O88+O65+O42+O19+O203+O226+O249</f>
        <v>36874638.210000008</v>
      </c>
      <c r="P271" s="15"/>
      <c r="Q271" s="15">
        <f>Q180+Q157+Q134+Q111+Q88+Q65+Q42+Q19+Q203+Q226+Q249</f>
        <v>56644686.519999996</v>
      </c>
      <c r="R271" s="15"/>
      <c r="S271" s="15">
        <f>S180+S157+S134+S111+S88+S65+S42+S19+S203+S226+S249</f>
        <v>53091909.559999995</v>
      </c>
      <c r="T271" s="15"/>
      <c r="U271" s="15">
        <f>U180+U157+U134+U111+U88+U65+U42+U19+U203+U226+U249</f>
        <v>45006006.340000004</v>
      </c>
      <c r="V271" s="16"/>
      <c r="W271" s="15">
        <f>W180+W157+W134+W111+W88+W65+W42+W19+W203+W226+W249</f>
        <v>44914620.140000001</v>
      </c>
      <c r="X271" s="15"/>
      <c r="Y271" s="15">
        <f>Y180+Y157+Y134+Y111+Y88+Y65+Y42+Y19+Y203+Y226+Y249</f>
        <v>39004080.950000003</v>
      </c>
      <c r="Z271" s="5"/>
      <c r="AA271" s="15">
        <f t="shared" ref="AA271:AA273" si="41">SUM(C271:Y271)</f>
        <v>525427405.13999993</v>
      </c>
      <c r="AB271" s="18"/>
      <c r="AC271" s="18"/>
    </row>
    <row r="272" spans="1:29" ht="15.75" customHeight="1" x14ac:dyDescent="0.25">
      <c r="A272" s="14" t="s">
        <v>13</v>
      </c>
      <c r="B272" s="14"/>
      <c r="C272" s="15">
        <f>C181+C158+C135+C112+C89+C66+C43+C20+C204+C227</f>
        <v>4951208.1415999997</v>
      </c>
      <c r="D272" s="15"/>
      <c r="E272" s="15">
        <f>E181+E158+E135+E112+E89+E66+E43+E20+E204+E227+E250</f>
        <v>5217683.3968000002</v>
      </c>
      <c r="F272" s="15"/>
      <c r="G272" s="15">
        <f>G181+G158+G135+G112+G89+G66+G43+G20+G204+G227+G250</f>
        <v>5930570.9301999984</v>
      </c>
      <c r="H272" s="15"/>
      <c r="I272" s="15">
        <f>I181+I158+I135+I112+I89+I66+I43+I20+I204+I227+I250</f>
        <v>5969185.4348000009</v>
      </c>
      <c r="J272" s="15"/>
      <c r="K272" s="15">
        <f>K181+K158+K135+K112+K89+K66+K43+K20+K204+K227+K250</f>
        <v>6500088.6286000004</v>
      </c>
      <c r="L272" s="15"/>
      <c r="M272" s="15">
        <f>M181+M158+M135+M112+M89+M66+M43+M20+M204+M227+M250</f>
        <v>6416068.3311999999</v>
      </c>
      <c r="N272" s="15"/>
      <c r="O272" s="15">
        <f>O181+O158+O135+O112+O89+O66+O43+O20+O204+O227+O250</f>
        <v>5162449.3449999997</v>
      </c>
      <c r="P272" s="15"/>
      <c r="Q272" s="15">
        <f>Q181+Q158+Q135+Q112+Q89+Q66+Q43+Q20+Q204+Q227+Q250</f>
        <v>7930256.1150000002</v>
      </c>
      <c r="R272" s="15"/>
      <c r="S272" s="15">
        <f>S181+S158+S135+S112+S89+S66+S43+S20+S204+S227+S250</f>
        <v>7432867.3462000014</v>
      </c>
      <c r="T272" s="15"/>
      <c r="U272" s="15">
        <f>U181+U158+U135+U112+U89+U66+U43+U20+U204+U227+U250</f>
        <v>6300840.8834000006</v>
      </c>
      <c r="V272" s="16"/>
      <c r="W272" s="15">
        <f>W181+W158+W135+W112+W89+W66+W43+W20+W204+W227+W250</f>
        <v>6288046.8197999997</v>
      </c>
      <c r="X272" s="15"/>
      <c r="Y272" s="15">
        <f>Y181+Y158+Y135+Y112+Y89+Y66+Y43+Y20+Y204+Y227+Y250</f>
        <v>5460571.3399999989</v>
      </c>
      <c r="Z272" s="55"/>
      <c r="AA272" s="15">
        <f>SUM(C272:Y272)</f>
        <v>73559836.712600008</v>
      </c>
      <c r="AB272" s="18"/>
      <c r="AC272" s="18"/>
    </row>
    <row r="273" spans="1:29" ht="15.75" customHeight="1" x14ac:dyDescent="0.25">
      <c r="A273" s="14" t="s">
        <v>11</v>
      </c>
      <c r="B273" s="14"/>
      <c r="C273" s="15">
        <f>C182+C159+C136+C113+C90+C67+C44+C21+C205+C228</f>
        <v>707315.44880000001</v>
      </c>
      <c r="D273" s="10"/>
      <c r="E273" s="15">
        <f>E182+E159+E136+E113+E90+E67+E44+E21+E205+E228+E251</f>
        <v>745383.34240000008</v>
      </c>
      <c r="F273" s="10"/>
      <c r="G273" s="15">
        <f>G182+G159+G136+G113+G90+G67+G44+G21+G205+G228+G251</f>
        <v>847224.41860000009</v>
      </c>
      <c r="H273" s="10"/>
      <c r="I273" s="15">
        <f>I182+I159+I136+I113+I90+I67+I44+I21+I205+I228+I251</f>
        <v>852740.77640000021</v>
      </c>
      <c r="J273" s="10"/>
      <c r="K273" s="15">
        <f>K182+K159+K136+K113+K90+K67+K44+K21+K205+K228+K251</f>
        <v>928584.08980000007</v>
      </c>
      <c r="L273" s="10"/>
      <c r="M273" s="15">
        <f>M182+M159+M136+M113+M90+M67+M44+M21+M205+M228+M251</f>
        <v>916581.19160000002</v>
      </c>
      <c r="N273" s="10"/>
      <c r="O273" s="15">
        <f>O182+O159+O136+O113+O90+O67+O44+O21+O205+O228+O251</f>
        <v>737492.76500000001</v>
      </c>
      <c r="P273" s="10"/>
      <c r="Q273" s="15">
        <f>Q182+Q159+Q136+Q113+Q90+Q67+Q44+Q21+Q205+Q228+Q251</f>
        <v>1132893.7349999999</v>
      </c>
      <c r="R273" s="10"/>
      <c r="S273" s="15">
        <f>S182+S159+S136+S113+S90+S67+S44+S21+S205+S228+S251</f>
        <v>1061838.1966000001</v>
      </c>
      <c r="T273" s="10"/>
      <c r="U273" s="15">
        <f>U182+U159+U136+U113+U90+U67+U44+U21+U205+U228+U251</f>
        <v>900120.12620000006</v>
      </c>
      <c r="V273" s="11"/>
      <c r="W273" s="15">
        <f>W182+W159+W136+W113+W90+W67+W44+W21+W205+W228+W251</f>
        <v>898292.38140000019</v>
      </c>
      <c r="X273" s="10"/>
      <c r="Y273" s="15">
        <f>Y182+Y159+Y136+Y113+Y90+Y67+Y44+Y21+Y205+Y228+Y251</f>
        <v>780081.6100000001</v>
      </c>
      <c r="Z273" s="56"/>
      <c r="AA273" s="15">
        <f t="shared" si="41"/>
        <v>10508548.081800001</v>
      </c>
      <c r="AB273" s="18"/>
      <c r="AC273" s="18"/>
    </row>
    <row r="274" spans="1:29" ht="15.75" customHeight="1" x14ac:dyDescent="0.25">
      <c r="A274" s="9" t="s">
        <v>17</v>
      </c>
      <c r="B274" s="9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6"/>
      <c r="W274" s="15"/>
      <c r="X274" s="15"/>
      <c r="Y274" s="15"/>
      <c r="Z274" s="57"/>
      <c r="AA274" s="15"/>
      <c r="AB274" s="18"/>
      <c r="AC274" s="18"/>
    </row>
    <row r="275" spans="1:29" ht="15.75" customHeight="1" x14ac:dyDescent="0.25">
      <c r="A275" s="14" t="s">
        <v>14</v>
      </c>
      <c r="B275" s="14"/>
      <c r="C275" s="15">
        <f>C184+C161+C138+C115+C92+C69+C46+C23+C207+C230</f>
        <v>2639873.19</v>
      </c>
      <c r="D275" s="15"/>
      <c r="E275" s="15">
        <f>E184+E161+E138+E115+E92+E69+E46+E23+E207+E230+E253</f>
        <v>2440713.79</v>
      </c>
      <c r="F275" s="15"/>
      <c r="G275" s="15">
        <f>G184+G161+G138+G115+G92+G69+G46+G23+G207+G230+G253</f>
        <v>2382402.0299999998</v>
      </c>
      <c r="H275" s="15"/>
      <c r="I275" s="15">
        <f>I184+I161+I138+I115+I92+I69+I46+I23+I207+I230+I253</f>
        <v>2345996.98</v>
      </c>
      <c r="J275" s="15"/>
      <c r="K275" s="15">
        <f>K184+K161+K138+K115+K92+K69+K46+K23+K207+K230+K253</f>
        <v>2278163.0700000003</v>
      </c>
      <c r="L275" s="15"/>
      <c r="M275" s="15">
        <f>M184+M161+M138+M115+M92+M69+M46+M23+M207+M230+M253</f>
        <v>2404150.09</v>
      </c>
      <c r="N275" s="15"/>
      <c r="O275" s="15">
        <f>O184+O161+O138+O115+O92+O69+O46+O23+O207+O230+O253</f>
        <v>2659910.59</v>
      </c>
      <c r="P275" s="15"/>
      <c r="Q275" s="15">
        <f>Q184+Q161+Q138+Q115+Q92+Q69+Q46+Q23+Q207+Q230+Q253</f>
        <v>2435904.8899999997</v>
      </c>
      <c r="R275" s="15"/>
      <c r="S275" s="15">
        <f>S184+S161+S138+S115+S92+S69+S46+S23+S207+S230+S253</f>
        <v>2474650.5299999998</v>
      </c>
      <c r="T275" s="15"/>
      <c r="U275" s="15">
        <f>U184+U161+U138+U115+U92+U69+U46+U23+U207+U230+U253</f>
        <v>2405720.81</v>
      </c>
      <c r="V275" s="16"/>
      <c r="W275" s="15">
        <f>W184+W161+W138+W115+W92+W69+W46+W23+W207+W230+W253</f>
        <v>2274970.89</v>
      </c>
      <c r="X275" s="15"/>
      <c r="Y275" s="15">
        <f>Y184+Y161+Y138+Y115+Y92+Y69+Y46+Y23+Y207+Y230+Y253</f>
        <v>2202360.19</v>
      </c>
      <c r="Z275" s="58"/>
      <c r="AA275" s="15">
        <f t="shared" ref="AA275:AA276" si="42">SUM(C275:Y275)</f>
        <v>28944817.050000004</v>
      </c>
      <c r="AB275" s="18"/>
      <c r="AC275" s="18"/>
    </row>
    <row r="276" spans="1:29" ht="15.75" customHeight="1" x14ac:dyDescent="0.25">
      <c r="A276" s="14" t="s">
        <v>13</v>
      </c>
      <c r="B276" s="14"/>
      <c r="C276" s="15">
        <f>C185+C162+C139+C116+C93+C70+C47+C24+C208+C231</f>
        <v>365148.18900000001</v>
      </c>
      <c r="D276" s="15"/>
      <c r="E276" s="15">
        <f>E185+E162+E139+E116+E93+E70+E47+E24+E208+E231+E254</f>
        <v>333522.08400000003</v>
      </c>
      <c r="F276" s="15"/>
      <c r="G276" s="15">
        <f>G185+G162+G139+G116+G93+G70+G47+G24+G208+G231+G254</f>
        <v>323062.85480000003</v>
      </c>
      <c r="H276" s="15"/>
      <c r="I276" s="15">
        <f>I185+I162+I139+I116+I93+I70+I47+I24+I208+I231+I254</f>
        <v>307468.22399999999</v>
      </c>
      <c r="J276" s="15"/>
      <c r="K276" s="15">
        <f>K185+K162+K139+K116+K93+K70+K47+K24+K208+K231+K254</f>
        <v>306580.24740000005</v>
      </c>
      <c r="L276" s="15"/>
      <c r="M276" s="15">
        <f>M185+M162+M139+M116+M93+M70+M47+M24+M208+M231+M254</f>
        <v>323421.69279999996</v>
      </c>
      <c r="N276" s="15"/>
      <c r="O276" s="15">
        <f>O185+O162+O139+O116+O93+O70+O47+O24+O208+O231+O254</f>
        <v>364354.49559999997</v>
      </c>
      <c r="P276" s="15"/>
      <c r="Q276" s="15">
        <f>Q185+Q162+Q139+Q116+Q93+Q70+Q47+Q24+Q208+Q231+Q254</f>
        <v>333164.68099999998</v>
      </c>
      <c r="R276" s="15"/>
      <c r="S276" s="15">
        <f>S185+S162+S139+S116+S93+S70+S47+S24+S208+S231+S254</f>
        <v>338352.67300000001</v>
      </c>
      <c r="T276" s="15"/>
      <c r="U276" s="15">
        <f>U185+U162+U139+U116+U93+U70+U47+U24+U208+U231+U254</f>
        <v>323183.19400000008</v>
      </c>
      <c r="V276" s="16"/>
      <c r="W276" s="15">
        <f>W185+W162+W139+W116+W93+W70+W47+W24+W208+W231+W254</f>
        <v>307444.50559999997</v>
      </c>
      <c r="X276" s="15"/>
      <c r="Y276" s="15">
        <f>Y185+Y162+Y139+Y116+Y93+Y70+Y47+Y24+Y208+Y231+Y254</f>
        <v>295621.27999999997</v>
      </c>
      <c r="Z276" s="59"/>
      <c r="AA276" s="15">
        <f t="shared" si="42"/>
        <v>3921324.1211999995</v>
      </c>
      <c r="AB276" s="18"/>
      <c r="AC276" s="18"/>
    </row>
    <row r="277" spans="1:29" ht="15.75" customHeight="1" x14ac:dyDescent="0.25">
      <c r="A277" s="24" t="s">
        <v>11</v>
      </c>
      <c r="B277" s="24"/>
      <c r="C277" s="15">
        <f>C186+C163+C140+C117+C94+C71+C48+C25+C209+C232</f>
        <v>52164.027000000002</v>
      </c>
      <c r="D277" s="10"/>
      <c r="E277" s="15">
        <f>E186+E163+E140+E117+E94+E71+E48+E25+E209+E232+E255</f>
        <v>47646.012000000002</v>
      </c>
      <c r="F277" s="10"/>
      <c r="G277" s="15">
        <f>G186+G163+G140+G117+G94+G71+G48+G25+G209+G232+G255</f>
        <v>46151.8364</v>
      </c>
      <c r="H277" s="10"/>
      <c r="I277" s="15">
        <f>I186+I163+I140+I117+I94+I71+I48+I25+I209+I232+I255</f>
        <v>43924.031999999999</v>
      </c>
      <c r="J277" s="10"/>
      <c r="K277" s="15">
        <f>K186+K163+K140+K117+K94+K71+K48+K25+K209+K232+K255</f>
        <v>43797.178200000002</v>
      </c>
      <c r="L277" s="10"/>
      <c r="M277" s="15">
        <f>M186+M163+M140+M117+M94+M71+M48+M25+M209+M232+M255</f>
        <v>46203.100399999996</v>
      </c>
      <c r="N277" s="10"/>
      <c r="O277" s="15">
        <f>O186+O163+O140+O117+O94+O71+O48+O25+O209+O232+O255</f>
        <v>52050.640800000008</v>
      </c>
      <c r="P277" s="10"/>
      <c r="Q277" s="15">
        <f>Q186+Q163+Q140+Q117+Q94+Q71+Q48+Q25+Q209+Q232+Q255</f>
        <v>47594.953000000009</v>
      </c>
      <c r="R277" s="10"/>
      <c r="S277" s="15">
        <f>S186+S163+S140+S117+S94+S71+S48+S25+S209+S232+S255</f>
        <v>48336.098999999995</v>
      </c>
      <c r="T277" s="10"/>
      <c r="U277" s="15">
        <f>U186+U163+U140+U117+U94+U71+U48+U25+U209+U232+U255</f>
        <v>46169.031999999999</v>
      </c>
      <c r="V277" s="11"/>
      <c r="W277" s="15">
        <f>W186+W163+W140+W117+W94+W71+W48+W25+W209+W232+W255</f>
        <v>43920.650800000003</v>
      </c>
      <c r="X277" s="11"/>
      <c r="Y277" s="15">
        <f>Y186+Y163+Y140+Y117+Y94+Y71+Y48+Y25+Y209+Y232+Y255</f>
        <v>42231.61</v>
      </c>
      <c r="Z277" s="55"/>
      <c r="AA277" s="15">
        <f>SUM(C277:Y277)</f>
        <v>560189.1716</v>
      </c>
      <c r="AB277" s="18"/>
      <c r="AC277" s="18"/>
    </row>
    <row r="278" spans="1:29" ht="15.75" customHeight="1" x14ac:dyDescent="0.25">
      <c r="A278" s="14"/>
      <c r="B278" s="1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6"/>
      <c r="V278" s="16"/>
      <c r="W278" s="15"/>
      <c r="X278" s="15"/>
      <c r="Y278" s="15"/>
      <c r="Z278" s="19"/>
      <c r="AA278" s="15"/>
      <c r="AB278" s="18"/>
      <c r="AC278" s="18"/>
    </row>
    <row r="279" spans="1:29" ht="15.75" customHeight="1" x14ac:dyDescent="0.25">
      <c r="A279" s="14"/>
      <c r="B279" s="1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6"/>
      <c r="V279" s="16"/>
      <c r="W279" s="15"/>
      <c r="X279" s="15"/>
      <c r="Y279" s="15"/>
      <c r="Z279" s="5"/>
      <c r="AA279" s="15"/>
      <c r="AB279" s="18"/>
      <c r="AC279" s="18"/>
    </row>
    <row r="280" spans="1:29" ht="15.75" customHeight="1" x14ac:dyDescent="0.25">
      <c r="A280" s="14"/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6"/>
      <c r="V280" s="16"/>
      <c r="W280" s="15"/>
      <c r="X280" s="15"/>
      <c r="Y280" s="15"/>
      <c r="Z280" s="20"/>
      <c r="AA280" s="15"/>
      <c r="AB280" s="18"/>
      <c r="AC280" s="18"/>
    </row>
    <row r="281" spans="1:29" ht="15.75" customHeight="1" x14ac:dyDescent="0.25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1"/>
      <c r="X281" s="11"/>
      <c r="Y281" s="10"/>
      <c r="Z281" s="5"/>
      <c r="AA281" s="10"/>
      <c r="AB281" s="18"/>
      <c r="AC281" s="18"/>
    </row>
    <row r="282" spans="1:29" ht="15.75" customHeight="1" x14ac:dyDescent="0.25">
      <c r="A282" s="14"/>
      <c r="B282" s="1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6"/>
      <c r="V282" s="16"/>
      <c r="W282" s="15"/>
      <c r="X282" s="15"/>
      <c r="Y282" s="15"/>
      <c r="Z282" s="20"/>
      <c r="AA282" s="15"/>
      <c r="AB282" s="18"/>
      <c r="AC282" s="18"/>
    </row>
    <row r="283" spans="1:29" ht="15.75" customHeight="1" x14ac:dyDescent="0.25">
      <c r="A283" s="14"/>
      <c r="B283" s="14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6"/>
      <c r="V283" s="16"/>
      <c r="W283" s="15"/>
      <c r="X283" s="15"/>
      <c r="Y283" s="15"/>
      <c r="Z283" s="5"/>
      <c r="AA283" s="15"/>
      <c r="AB283" s="18"/>
      <c r="AC283" s="18"/>
    </row>
    <row r="284" spans="1:29" ht="15.75" customHeight="1" x14ac:dyDescent="0.25">
      <c r="A284" s="14"/>
      <c r="B284" s="1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6"/>
      <c r="V284" s="16"/>
      <c r="W284" s="15"/>
      <c r="X284" s="15"/>
      <c r="Y284" s="15"/>
      <c r="Z284" s="21"/>
      <c r="AA284" s="15"/>
      <c r="AB284" s="18"/>
      <c r="AC284" s="18"/>
    </row>
    <row r="285" spans="1:29" ht="15.75" customHeight="1" x14ac:dyDescent="0.25">
      <c r="A285" s="23"/>
      <c r="B285" s="23"/>
      <c r="C285" s="10"/>
      <c r="D285" s="10"/>
      <c r="E285" s="10"/>
      <c r="F285" s="10"/>
      <c r="G285" s="10"/>
      <c r="H285" s="10"/>
      <c r="I285" s="10"/>
      <c r="J285" s="10"/>
      <c r="K285" s="15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1"/>
      <c r="X285" s="11"/>
      <c r="Y285" s="10"/>
      <c r="Z285" s="5"/>
      <c r="AA285" s="10"/>
      <c r="AB285" s="18"/>
      <c r="AC285" s="18"/>
    </row>
    <row r="286" spans="1:29" ht="15.75" customHeight="1" x14ac:dyDescent="0.25">
      <c r="A286" s="24"/>
      <c r="B286" s="2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5"/>
      <c r="AA286" s="15"/>
      <c r="AB286" s="18"/>
      <c r="AC286" s="18"/>
    </row>
    <row r="287" spans="1:29" ht="15.75" customHeight="1" x14ac:dyDescent="0.25">
      <c r="A287" s="14"/>
      <c r="B287" s="1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5"/>
      <c r="AA287" s="15"/>
      <c r="AB287" s="18"/>
      <c r="AC287" s="18"/>
    </row>
    <row r="288" spans="1:29" ht="15.75" customHeight="1" x14ac:dyDescent="0.25">
      <c r="A288" s="24"/>
      <c r="B288" s="2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5"/>
      <c r="AA288" s="15"/>
      <c r="AB288" s="18"/>
      <c r="AC288" s="18"/>
    </row>
    <row r="289" spans="1:29" ht="15.75" customHeight="1" x14ac:dyDescent="0.25">
      <c r="C289" s="10"/>
      <c r="D289" s="10"/>
      <c r="E289" s="10"/>
      <c r="F289" s="10"/>
      <c r="G289" s="10"/>
      <c r="H289" s="10"/>
      <c r="I289" s="10"/>
      <c r="J289" s="10"/>
      <c r="K289" s="15"/>
      <c r="L289" s="10"/>
      <c r="M289" s="10"/>
      <c r="N289" s="10"/>
      <c r="Q289" s="10"/>
      <c r="R289" s="10"/>
      <c r="S289" s="10"/>
      <c r="T289" s="10"/>
      <c r="U289" s="11"/>
      <c r="V289" s="11"/>
      <c r="W289" s="10"/>
      <c r="X289" s="10"/>
      <c r="Y289" s="10"/>
      <c r="Z289" s="5"/>
      <c r="AA289" s="10"/>
      <c r="AB289" s="18"/>
      <c r="AC289" s="18"/>
    </row>
    <row r="290" spans="1:29" ht="15.75" customHeight="1" x14ac:dyDescent="0.25">
      <c r="A290" s="8"/>
      <c r="B290" s="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Q290" s="15"/>
      <c r="R290" s="15"/>
      <c r="S290" s="15"/>
      <c r="T290" s="15"/>
      <c r="U290" s="16"/>
      <c r="V290" s="16"/>
      <c r="W290" s="15"/>
      <c r="X290" s="15"/>
      <c r="Y290" s="15"/>
      <c r="Z290" s="21"/>
      <c r="AA290" s="15"/>
      <c r="AB290" s="18"/>
      <c r="AC290" s="18"/>
    </row>
    <row r="291" spans="1:29" ht="15.75" customHeight="1" x14ac:dyDescent="0.25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5"/>
      <c r="L291" s="10"/>
      <c r="M291" s="10"/>
      <c r="N291" s="10"/>
      <c r="O291" s="10"/>
      <c r="P291" s="10"/>
      <c r="Q291" s="10"/>
      <c r="R291" s="10"/>
      <c r="S291" s="10"/>
      <c r="T291" s="10"/>
      <c r="U291" s="11"/>
      <c r="V291" s="11"/>
      <c r="W291" s="10"/>
      <c r="X291" s="10"/>
      <c r="Y291" s="10"/>
      <c r="Z291" s="5"/>
      <c r="AA291" s="10"/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6"/>
      <c r="V292" s="16"/>
      <c r="W292" s="15"/>
      <c r="X292" s="15"/>
      <c r="Y292" s="15"/>
      <c r="Z292" s="19"/>
      <c r="AA292" s="15"/>
      <c r="AB292" s="18"/>
      <c r="AC292" s="18"/>
    </row>
    <row r="293" spans="1:29" ht="15.75" customHeight="1" x14ac:dyDescent="0.25">
      <c r="A293" s="14"/>
      <c r="B293" s="14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6"/>
      <c r="V293" s="16"/>
      <c r="W293" s="15"/>
      <c r="X293" s="15"/>
      <c r="Y293" s="15"/>
      <c r="AA293" s="15"/>
      <c r="AB293" s="18"/>
      <c r="AC293" s="18"/>
    </row>
    <row r="294" spans="1:29" ht="15.75" customHeight="1" x14ac:dyDescent="0.25">
      <c r="A294" s="14"/>
      <c r="B294" s="1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6"/>
      <c r="V294" s="16"/>
      <c r="W294" s="15"/>
      <c r="X294" s="15"/>
      <c r="Y294" s="15"/>
      <c r="AA294" s="15"/>
      <c r="AB294" s="18"/>
      <c r="AC294" s="18"/>
    </row>
    <row r="295" spans="1:29" ht="15.75" customHeight="1" x14ac:dyDescent="0.25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5"/>
      <c r="L295" s="10"/>
      <c r="M295" s="10"/>
      <c r="N295" s="10"/>
      <c r="O295" s="10"/>
      <c r="P295" s="10"/>
      <c r="Q295" s="10"/>
      <c r="R295" s="10"/>
      <c r="S295" s="10"/>
      <c r="T295" s="10"/>
      <c r="U295" s="11"/>
      <c r="V295" s="11"/>
      <c r="W295" s="10"/>
      <c r="X295" s="10"/>
      <c r="Y295" s="10"/>
      <c r="AA295" s="10"/>
      <c r="AB295" s="18"/>
      <c r="AC295" s="18"/>
    </row>
    <row r="296" spans="1:29" ht="15.75" customHeight="1" x14ac:dyDescent="0.25">
      <c r="A296" s="14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6"/>
      <c r="V296" s="16"/>
      <c r="W296" s="15"/>
      <c r="X296" s="15"/>
      <c r="Y296" s="15"/>
      <c r="AA296" s="15"/>
      <c r="AB296" s="18"/>
      <c r="AC296" s="18"/>
    </row>
    <row r="297" spans="1:29" ht="15.75" customHeight="1" x14ac:dyDescent="0.25">
      <c r="A297" s="14"/>
      <c r="B297" s="14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6"/>
      <c r="V297" s="16"/>
      <c r="W297" s="15"/>
      <c r="X297" s="15"/>
      <c r="Y297" s="15"/>
      <c r="AA297" s="15"/>
      <c r="AB297" s="18"/>
      <c r="AC297" s="18"/>
    </row>
    <row r="298" spans="1:29" ht="15.75" customHeight="1" x14ac:dyDescent="0.25">
      <c r="A298" s="14"/>
      <c r="B298" s="1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6"/>
      <c r="V298" s="16"/>
      <c r="W298" s="15"/>
      <c r="X298" s="15"/>
      <c r="Y298" s="15"/>
      <c r="AA298" s="15"/>
      <c r="AB298" s="18"/>
      <c r="AC298" s="18"/>
    </row>
    <row r="299" spans="1:29" ht="15.75" customHeight="1" x14ac:dyDescent="0.25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5"/>
      <c r="L299" s="10"/>
      <c r="M299" s="10"/>
      <c r="N299" s="10"/>
      <c r="O299" s="10"/>
      <c r="P299" s="10"/>
      <c r="Q299" s="10"/>
      <c r="R299" s="10"/>
      <c r="S299" s="10"/>
      <c r="T299" s="10"/>
      <c r="U299" s="11"/>
      <c r="V299" s="11"/>
      <c r="W299" s="10"/>
      <c r="X299" s="10"/>
      <c r="Y299" s="10"/>
      <c r="AA299" s="10"/>
      <c r="AB299" s="18"/>
      <c r="AC299" s="18"/>
    </row>
    <row r="300" spans="1:29" ht="15.75" customHeight="1" x14ac:dyDescent="0.25">
      <c r="A300" s="14"/>
      <c r="B300" s="1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6"/>
      <c r="V300" s="16"/>
      <c r="W300" s="15"/>
      <c r="X300" s="15"/>
      <c r="Y300" s="15"/>
      <c r="AA300" s="15"/>
      <c r="AB300" s="18"/>
      <c r="AC300" s="18"/>
    </row>
    <row r="301" spans="1:29" ht="15.75" customHeight="1" x14ac:dyDescent="0.25">
      <c r="A301" s="14"/>
      <c r="B301" s="1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6"/>
      <c r="V301" s="16"/>
      <c r="W301" s="15"/>
      <c r="X301" s="15"/>
      <c r="Y301" s="15"/>
      <c r="AA301" s="15"/>
      <c r="AB301" s="18"/>
      <c r="AC301" s="18"/>
    </row>
    <row r="302" spans="1:29" ht="15.75" customHeight="1" x14ac:dyDescent="0.25">
      <c r="A302" s="14"/>
      <c r="B302" s="1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6"/>
      <c r="V302" s="16"/>
      <c r="W302" s="15"/>
      <c r="X302" s="15"/>
      <c r="Y302" s="15"/>
      <c r="AA302" s="15"/>
      <c r="AB302" s="18"/>
      <c r="AC302" s="18"/>
    </row>
    <row r="303" spans="1:29" ht="15.75" customHeight="1" x14ac:dyDescent="0.25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5"/>
      <c r="L303" s="10"/>
      <c r="M303" s="10"/>
      <c r="N303" s="10"/>
      <c r="O303" s="10"/>
      <c r="P303" s="10"/>
      <c r="Q303" s="10"/>
      <c r="R303" s="10"/>
      <c r="S303" s="10"/>
      <c r="T303" s="10"/>
      <c r="U303" s="11"/>
      <c r="V303" s="11"/>
      <c r="W303" s="11"/>
      <c r="X303" s="11"/>
      <c r="Y303" s="10"/>
      <c r="AA303" s="10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AA305" s="15"/>
      <c r="AB305" s="18"/>
      <c r="AC305" s="18"/>
    </row>
    <row r="306" spans="1:29" ht="15.75" customHeight="1" x14ac:dyDescent="0.25">
      <c r="A306" s="14"/>
      <c r="B306" s="1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6"/>
      <c r="V306" s="16"/>
      <c r="W306" s="15"/>
      <c r="X306" s="15"/>
      <c r="Y306" s="15"/>
      <c r="AA306" s="15"/>
      <c r="AB306" s="18"/>
      <c r="AC306" s="18"/>
    </row>
    <row r="307" spans="1:29" ht="15.75" customHeight="1" x14ac:dyDescent="0.25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5"/>
      <c r="L307" s="10"/>
      <c r="M307" s="10"/>
      <c r="N307" s="10"/>
      <c r="O307" s="10"/>
      <c r="P307" s="10"/>
      <c r="Q307" s="10"/>
      <c r="R307" s="10"/>
      <c r="S307" s="10"/>
      <c r="T307" s="10"/>
      <c r="U307" s="11"/>
      <c r="V307" s="11"/>
      <c r="W307" s="10"/>
      <c r="X307" s="10"/>
      <c r="Y307" s="10"/>
      <c r="AA307" s="10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AA309" s="15"/>
      <c r="AB309" s="18"/>
      <c r="AC309" s="18"/>
    </row>
    <row r="310" spans="1:29" ht="15.75" customHeight="1" x14ac:dyDescent="0.25">
      <c r="A310" s="14"/>
      <c r="B310" s="1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6"/>
      <c r="V310" s="16"/>
      <c r="W310" s="15"/>
      <c r="X310" s="15"/>
      <c r="Y310" s="15"/>
      <c r="AA310" s="15"/>
      <c r="AB310" s="18"/>
      <c r="AC310" s="18"/>
    </row>
    <row r="311" spans="1:29" ht="15.75" customHeight="1" x14ac:dyDescent="0.25">
      <c r="A311" s="23"/>
      <c r="B311" s="23"/>
      <c r="C311" s="10"/>
      <c r="D311" s="10"/>
      <c r="E311" s="10"/>
      <c r="F311" s="10"/>
      <c r="G311" s="10"/>
      <c r="H311" s="10"/>
      <c r="I311" s="10"/>
      <c r="J311" s="10"/>
      <c r="K311" s="15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AA311" s="15"/>
      <c r="AB311" s="18"/>
      <c r="AC311" s="18"/>
    </row>
    <row r="312" spans="1:29" ht="15.75" customHeight="1" x14ac:dyDescent="0.25">
      <c r="A312" s="24"/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AA312" s="15"/>
      <c r="AB312" s="18"/>
      <c r="AC312" s="18"/>
    </row>
    <row r="313" spans="1:29" ht="15.75" customHeight="1" x14ac:dyDescent="0.25">
      <c r="A313" s="14"/>
      <c r="B313" s="1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AA313" s="15"/>
      <c r="AB313" s="18"/>
      <c r="AC313" s="18"/>
    </row>
    <row r="314" spans="1:29" ht="15.75" customHeight="1" x14ac:dyDescent="0.25">
      <c r="A314" s="24"/>
      <c r="B314" s="2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AA314" s="15"/>
      <c r="AB314" s="18"/>
      <c r="AC314" s="18"/>
    </row>
    <row r="315" spans="1:29" ht="15.75" customHeight="1" x14ac:dyDescent="0.25"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Q315" s="15"/>
      <c r="R315" s="15"/>
      <c r="S315" s="15"/>
      <c r="T315" s="15"/>
      <c r="U315" s="16"/>
      <c r="V315" s="16"/>
      <c r="W315" s="16"/>
      <c r="X315" s="16"/>
      <c r="Y315" s="15"/>
      <c r="AA315" s="15"/>
      <c r="AB315" s="18"/>
      <c r="AC315" s="18"/>
    </row>
    <row r="316" spans="1:29" ht="15.75" customHeight="1" x14ac:dyDescent="0.25">
      <c r="A316" s="8"/>
      <c r="B316" s="8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Q316" s="10"/>
      <c r="R316" s="10"/>
      <c r="S316" s="10"/>
      <c r="T316" s="10"/>
      <c r="U316" s="11"/>
      <c r="V316" s="11"/>
      <c r="W316" s="10"/>
      <c r="X316" s="10"/>
      <c r="Y316" s="10"/>
      <c r="AA316" s="10"/>
      <c r="AB316" s="18"/>
      <c r="AC316" s="18"/>
    </row>
    <row r="317" spans="1:29" ht="15.75" customHeight="1" x14ac:dyDescent="0.25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5"/>
      <c r="L317" s="10"/>
      <c r="M317" s="10"/>
      <c r="N317" s="10"/>
      <c r="O317" s="10"/>
      <c r="P317" s="10"/>
      <c r="Q317" s="10"/>
      <c r="R317" s="10"/>
      <c r="S317" s="10"/>
      <c r="T317" s="10"/>
      <c r="U317" s="11"/>
      <c r="V317" s="11"/>
      <c r="W317" s="10"/>
      <c r="X317" s="10"/>
      <c r="Y317" s="10"/>
      <c r="AA317" s="10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14"/>
      <c r="B320" s="1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6"/>
      <c r="V320" s="16"/>
      <c r="W320" s="15"/>
      <c r="X320" s="15"/>
      <c r="Y320" s="15"/>
      <c r="AA320" s="15"/>
      <c r="AB320" s="18"/>
      <c r="AC320" s="18"/>
    </row>
    <row r="321" spans="1:29" ht="15.75" customHeight="1" x14ac:dyDescent="0.25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5"/>
      <c r="L321" s="10"/>
      <c r="M321" s="10"/>
      <c r="N321" s="10"/>
      <c r="O321" s="10"/>
      <c r="P321" s="10"/>
      <c r="Q321" s="10"/>
      <c r="R321" s="10"/>
      <c r="S321" s="10"/>
      <c r="T321" s="10"/>
      <c r="U321" s="11"/>
      <c r="V321" s="11"/>
      <c r="W321" s="10"/>
      <c r="X321" s="10"/>
      <c r="Y321" s="10"/>
      <c r="AA321" s="10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14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6"/>
      <c r="V324" s="16"/>
      <c r="W324" s="15"/>
      <c r="X324" s="15"/>
      <c r="Y324" s="15"/>
      <c r="AA324" s="15"/>
      <c r="AB324" s="18"/>
      <c r="AC324" s="18"/>
    </row>
    <row r="325" spans="1:29" ht="15.75" customHeight="1" x14ac:dyDescent="0.25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5"/>
      <c r="L325" s="10"/>
      <c r="M325" s="10"/>
      <c r="N325" s="10"/>
      <c r="O325" s="10"/>
      <c r="P325" s="10"/>
      <c r="Q325" s="10"/>
      <c r="R325" s="10"/>
      <c r="S325" s="10"/>
      <c r="T325" s="10"/>
      <c r="U325" s="11"/>
      <c r="V325" s="11"/>
      <c r="W325" s="10"/>
      <c r="X325" s="10"/>
      <c r="Y325" s="10"/>
      <c r="AA325" s="10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14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6"/>
      <c r="V328" s="16"/>
      <c r="W328" s="15"/>
      <c r="X328" s="15"/>
      <c r="Y328" s="15"/>
      <c r="AA328" s="15"/>
      <c r="AB328" s="18"/>
      <c r="AC328" s="18"/>
    </row>
    <row r="329" spans="1:29" ht="15.75" customHeight="1" x14ac:dyDescent="0.25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5"/>
      <c r="L329" s="10"/>
      <c r="M329" s="10"/>
      <c r="N329" s="10"/>
      <c r="O329" s="10"/>
      <c r="P329" s="10"/>
      <c r="Q329" s="10"/>
      <c r="R329" s="10"/>
      <c r="S329" s="10"/>
      <c r="T329" s="10"/>
      <c r="U329" s="11"/>
      <c r="V329" s="11"/>
      <c r="W329" s="11"/>
      <c r="X329" s="11"/>
      <c r="Y329" s="10"/>
      <c r="AA329" s="10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6"/>
      <c r="X330" s="16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6"/>
      <c r="X331" s="16"/>
      <c r="Y331" s="15"/>
      <c r="AA331" s="15"/>
      <c r="AB331" s="18"/>
      <c r="AC331" s="18"/>
    </row>
    <row r="332" spans="1:29" ht="15.75" customHeight="1" x14ac:dyDescent="0.25">
      <c r="A332" s="14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6"/>
      <c r="V332" s="16"/>
      <c r="W332" s="16"/>
      <c r="X332" s="16"/>
      <c r="Y332" s="15"/>
      <c r="AA332" s="15"/>
      <c r="AB332" s="18"/>
      <c r="AC332" s="18"/>
    </row>
    <row r="333" spans="1:29" ht="15.75" customHeight="1" x14ac:dyDescent="0.25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5"/>
      <c r="L333" s="10"/>
      <c r="M333" s="10"/>
      <c r="N333" s="10"/>
      <c r="O333" s="10"/>
      <c r="P333" s="10"/>
      <c r="Q333" s="10"/>
      <c r="R333" s="10"/>
      <c r="S333" s="10"/>
      <c r="T333" s="10"/>
      <c r="U333" s="11"/>
      <c r="V333" s="11"/>
      <c r="W333" s="11"/>
      <c r="X333" s="11"/>
      <c r="Y333" s="10"/>
      <c r="AA333" s="10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6"/>
      <c r="X334" s="16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6"/>
      <c r="X335" s="16"/>
      <c r="Y335" s="15"/>
      <c r="AA335" s="15"/>
      <c r="AB335" s="18"/>
      <c r="AC335" s="18"/>
    </row>
    <row r="336" spans="1:29" ht="15.75" customHeight="1" x14ac:dyDescent="0.25">
      <c r="A336" s="14"/>
      <c r="B336" s="1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6"/>
      <c r="V336" s="16"/>
      <c r="W336" s="16"/>
      <c r="X336" s="16"/>
      <c r="Y336" s="15"/>
      <c r="AA336" s="15"/>
      <c r="AB336" s="18"/>
      <c r="AC336" s="18"/>
    </row>
    <row r="337" spans="1:29" ht="15.75" customHeight="1" x14ac:dyDescent="0.25">
      <c r="A337" s="23"/>
      <c r="B337" s="23"/>
      <c r="C337" s="10"/>
      <c r="D337" s="10"/>
      <c r="E337" s="10"/>
      <c r="F337" s="10"/>
      <c r="G337" s="10"/>
      <c r="H337" s="10"/>
      <c r="I337" s="10"/>
      <c r="J337" s="10"/>
      <c r="K337" s="15"/>
      <c r="L337" s="10"/>
      <c r="M337" s="10"/>
      <c r="N337" s="10"/>
      <c r="O337" s="10"/>
      <c r="P337" s="10"/>
      <c r="Q337" s="10"/>
      <c r="R337" s="10"/>
      <c r="S337" s="10"/>
      <c r="T337" s="10"/>
      <c r="U337" s="11"/>
      <c r="V337" s="11"/>
      <c r="W337" s="11"/>
      <c r="X337" s="11"/>
      <c r="Y337" s="11"/>
      <c r="AA337" s="15"/>
      <c r="AB337" s="18"/>
      <c r="AC337" s="18"/>
    </row>
    <row r="338" spans="1:29" ht="15.75" customHeight="1" x14ac:dyDescent="0.25">
      <c r="A338" s="24"/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6"/>
      <c r="V338" s="16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14"/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6"/>
      <c r="V339" s="16"/>
      <c r="W339" s="15"/>
      <c r="X339" s="15"/>
      <c r="Y339" s="15"/>
      <c r="AA339" s="15"/>
      <c r="AB339" s="18"/>
      <c r="AC339" s="18"/>
    </row>
    <row r="340" spans="1:29" ht="15.75" customHeight="1" x14ac:dyDescent="0.25">
      <c r="A340" s="24"/>
      <c r="B340" s="2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6"/>
      <c r="V340" s="16"/>
      <c r="W340" s="15"/>
      <c r="X340" s="15"/>
      <c r="Y340" s="15"/>
      <c r="AA340" s="15"/>
      <c r="AB340" s="18"/>
      <c r="AC340" s="18"/>
    </row>
    <row r="341" spans="1:29" ht="15.75" customHeight="1" x14ac:dyDescent="0.25">
      <c r="A341" s="14"/>
      <c r="B341" s="1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Q341" s="15"/>
      <c r="R341" s="15"/>
      <c r="S341" s="15"/>
      <c r="T341" s="15"/>
      <c r="U341" s="16"/>
      <c r="V341" s="16"/>
      <c r="W341" s="15"/>
      <c r="X341" s="15"/>
      <c r="Y341" s="15"/>
      <c r="AA341" s="15"/>
      <c r="AB341" s="18"/>
      <c r="AC341" s="18"/>
    </row>
    <row r="342" spans="1:29" ht="15.75" customHeight="1" x14ac:dyDescent="0.25">
      <c r="A342" s="8"/>
      <c r="B342" s="8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Q342" s="15"/>
      <c r="R342" s="15"/>
      <c r="S342" s="15"/>
      <c r="T342" s="15"/>
      <c r="U342" s="16"/>
      <c r="V342" s="16"/>
      <c r="W342" s="15"/>
      <c r="X342" s="15"/>
      <c r="Y342" s="15"/>
      <c r="AA342" s="15"/>
      <c r="AB342" s="18"/>
      <c r="AC342" s="18"/>
    </row>
    <row r="343" spans="1:29" ht="15.75" customHeight="1" x14ac:dyDescent="0.25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5"/>
      <c r="L343" s="10"/>
      <c r="M343" s="10"/>
      <c r="N343" s="10"/>
      <c r="O343" s="10"/>
      <c r="P343" s="10"/>
      <c r="Q343" s="10"/>
      <c r="R343" s="10"/>
      <c r="S343" s="10"/>
      <c r="T343" s="10"/>
      <c r="U343" s="11"/>
      <c r="V343" s="11"/>
      <c r="W343" s="10"/>
      <c r="X343" s="10"/>
      <c r="Y343" s="10"/>
      <c r="AA343" s="10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14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6"/>
      <c r="V346" s="16"/>
      <c r="W346" s="15"/>
      <c r="X346" s="15"/>
      <c r="Y346" s="15"/>
      <c r="AA346" s="15"/>
      <c r="AB346" s="18"/>
      <c r="AC346" s="18"/>
    </row>
    <row r="347" spans="1:29" ht="15.75" customHeight="1" x14ac:dyDescent="0.25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5"/>
      <c r="L347" s="10"/>
      <c r="M347" s="10"/>
      <c r="N347" s="10"/>
      <c r="O347" s="10"/>
      <c r="P347" s="10"/>
      <c r="Q347" s="10"/>
      <c r="R347" s="10"/>
      <c r="S347" s="10"/>
      <c r="T347" s="10"/>
      <c r="U347" s="11"/>
      <c r="V347" s="11"/>
      <c r="W347" s="10"/>
      <c r="X347" s="10"/>
      <c r="Y347" s="10"/>
      <c r="AA347" s="10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14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6"/>
      <c r="V350" s="16"/>
      <c r="W350" s="15"/>
      <c r="X350" s="15"/>
      <c r="Y350" s="15"/>
      <c r="AA350" s="15"/>
      <c r="AB350" s="18"/>
      <c r="AC350" s="18"/>
    </row>
    <row r="351" spans="1:29" ht="15.75" customHeight="1" x14ac:dyDescent="0.25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5"/>
      <c r="L351" s="10"/>
      <c r="M351" s="10"/>
      <c r="N351" s="10"/>
      <c r="O351" s="10"/>
      <c r="P351" s="10"/>
      <c r="Q351" s="10"/>
      <c r="R351" s="10"/>
      <c r="S351" s="10"/>
      <c r="T351" s="10"/>
      <c r="U351" s="11"/>
      <c r="V351" s="11"/>
      <c r="W351" s="10"/>
      <c r="X351" s="10"/>
      <c r="Y351" s="10"/>
      <c r="AA351" s="10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14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6"/>
      <c r="V354" s="16"/>
      <c r="W354" s="15"/>
      <c r="X354" s="15"/>
      <c r="Y354" s="15"/>
      <c r="AA354" s="15"/>
      <c r="AB354" s="18"/>
      <c r="AC354" s="18"/>
    </row>
    <row r="355" spans="1:29" ht="15.75" customHeight="1" x14ac:dyDescent="0.25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5"/>
      <c r="L355" s="10"/>
      <c r="M355" s="10"/>
      <c r="N355" s="10"/>
      <c r="O355" s="10"/>
      <c r="P355" s="10"/>
      <c r="Q355" s="10"/>
      <c r="R355" s="10"/>
      <c r="S355" s="10"/>
      <c r="T355" s="10"/>
      <c r="U355" s="11"/>
      <c r="V355" s="11"/>
      <c r="W355" s="11"/>
      <c r="X355" s="11"/>
      <c r="Y355" s="10"/>
      <c r="AA355" s="10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5"/>
      <c r="X356" s="15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5"/>
      <c r="X357" s="15"/>
      <c r="Y357" s="15"/>
      <c r="AA357" s="15"/>
      <c r="AB357" s="18"/>
      <c r="AC357" s="18"/>
    </row>
    <row r="358" spans="1:29" ht="15.75" customHeight="1" x14ac:dyDescent="0.25">
      <c r="A358" s="14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6"/>
      <c r="V358" s="16"/>
      <c r="W358" s="15"/>
      <c r="X358" s="15"/>
      <c r="Y358" s="15"/>
      <c r="AA358" s="15"/>
      <c r="AB358" s="18"/>
      <c r="AC358" s="18"/>
    </row>
    <row r="359" spans="1:29" ht="15.75" customHeight="1" x14ac:dyDescent="0.25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5"/>
      <c r="L359" s="10"/>
      <c r="M359" s="10"/>
      <c r="N359" s="10"/>
      <c r="O359" s="10"/>
      <c r="P359" s="10"/>
      <c r="Q359" s="10"/>
      <c r="R359" s="10"/>
      <c r="S359" s="10"/>
      <c r="T359" s="10"/>
      <c r="U359" s="11"/>
      <c r="V359" s="11"/>
      <c r="W359" s="10"/>
      <c r="X359" s="10"/>
      <c r="Y359" s="10"/>
      <c r="AA359" s="10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5"/>
      <c r="X360" s="15"/>
      <c r="Y360" s="29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5"/>
      <c r="X361" s="15"/>
      <c r="Y361" s="29"/>
      <c r="AA361" s="15"/>
      <c r="AB361" s="18"/>
      <c r="AC361" s="18"/>
    </row>
    <row r="362" spans="1:29" ht="15.75" customHeight="1" x14ac:dyDescent="0.25">
      <c r="A362" s="14"/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6"/>
      <c r="V362" s="16"/>
      <c r="W362" s="15"/>
      <c r="X362" s="15"/>
      <c r="Y362" s="29"/>
      <c r="AA362" s="15"/>
      <c r="AB362" s="18"/>
      <c r="AC362" s="18"/>
    </row>
    <row r="363" spans="1:29" ht="15.75" customHeight="1" x14ac:dyDescent="0.25">
      <c r="A363" s="23"/>
      <c r="B363" s="23"/>
      <c r="C363" s="10"/>
      <c r="D363" s="10"/>
      <c r="E363" s="10"/>
      <c r="F363" s="10"/>
      <c r="G363" s="10"/>
      <c r="H363" s="10"/>
      <c r="I363" s="10"/>
      <c r="J363" s="10"/>
      <c r="K363" s="15"/>
      <c r="L363" s="10"/>
      <c r="M363" s="10"/>
      <c r="N363" s="10"/>
      <c r="O363" s="10"/>
      <c r="P363" s="10"/>
      <c r="Q363" s="10"/>
      <c r="R363" s="10"/>
      <c r="S363" s="10"/>
      <c r="T363" s="10"/>
      <c r="U363" s="11"/>
      <c r="V363" s="11"/>
      <c r="W363" s="11"/>
      <c r="X363" s="11"/>
      <c r="Y363" s="11"/>
      <c r="AA363" s="15"/>
      <c r="AB363" s="18"/>
      <c r="AC363" s="18"/>
    </row>
    <row r="364" spans="1:29" ht="15.75" customHeight="1" x14ac:dyDescent="0.25">
      <c r="A364" s="24"/>
      <c r="B364" s="2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14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24"/>
      <c r="B366" s="2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8"/>
      <c r="B368" s="8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Q368" s="15"/>
      <c r="R368" s="15"/>
      <c r="S368" s="15"/>
      <c r="T368" s="15"/>
      <c r="U368" s="16"/>
      <c r="V368" s="16"/>
      <c r="W368" s="15"/>
      <c r="X368" s="15"/>
      <c r="Y368" s="15"/>
      <c r="AA368" s="15"/>
      <c r="AB368" s="18"/>
      <c r="AC368" s="18"/>
    </row>
    <row r="369" spans="1:29" ht="15.75" customHeight="1" x14ac:dyDescent="0.25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5"/>
      <c r="L369" s="10"/>
      <c r="M369" s="10"/>
      <c r="N369" s="10"/>
      <c r="O369" s="10"/>
      <c r="P369" s="10"/>
      <c r="Q369" s="10"/>
      <c r="R369" s="10"/>
      <c r="S369" s="10"/>
      <c r="T369" s="10"/>
      <c r="U369" s="11"/>
      <c r="V369" s="11"/>
      <c r="W369" s="10"/>
      <c r="X369" s="10"/>
      <c r="Y369" s="10"/>
      <c r="AA369" s="10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14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6"/>
      <c r="V372" s="16"/>
      <c r="W372" s="15"/>
      <c r="X372" s="15"/>
      <c r="Y372" s="15"/>
      <c r="AA372" s="15"/>
      <c r="AB372" s="18"/>
      <c r="AC372" s="18"/>
    </row>
    <row r="373" spans="1:29" ht="15.75" customHeight="1" x14ac:dyDescent="0.25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5"/>
      <c r="L373" s="10"/>
      <c r="M373" s="10"/>
      <c r="N373" s="10"/>
      <c r="O373" s="10"/>
      <c r="P373" s="10"/>
      <c r="Q373" s="10"/>
      <c r="R373" s="10"/>
      <c r="S373" s="10"/>
      <c r="T373" s="10"/>
      <c r="U373" s="11"/>
      <c r="V373" s="11"/>
      <c r="W373" s="10"/>
      <c r="X373" s="10"/>
      <c r="Y373" s="10"/>
      <c r="AA373" s="10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14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6"/>
      <c r="V376" s="16"/>
      <c r="W376" s="15"/>
      <c r="X376" s="15"/>
      <c r="Y376" s="15"/>
      <c r="AA376" s="15"/>
      <c r="AB376" s="18"/>
      <c r="AC376" s="18"/>
    </row>
    <row r="377" spans="1:29" ht="15.75" customHeight="1" x14ac:dyDescent="0.25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5"/>
      <c r="L377" s="10"/>
      <c r="M377" s="10"/>
      <c r="N377" s="10"/>
      <c r="O377" s="10"/>
      <c r="P377" s="10"/>
      <c r="Q377" s="10"/>
      <c r="R377" s="10"/>
      <c r="S377" s="10"/>
      <c r="T377" s="10"/>
      <c r="U377" s="11"/>
      <c r="V377" s="11"/>
      <c r="W377" s="10"/>
      <c r="X377" s="10"/>
      <c r="Y377" s="10"/>
      <c r="AA377" s="10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14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6"/>
      <c r="V380" s="16"/>
      <c r="W380" s="15"/>
      <c r="X380" s="15"/>
      <c r="Y380" s="15"/>
      <c r="AA380" s="15"/>
      <c r="AB380" s="18"/>
      <c r="AC380" s="18"/>
    </row>
    <row r="381" spans="1:29" ht="15.75" customHeight="1" x14ac:dyDescent="0.25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5"/>
      <c r="L381" s="10"/>
      <c r="M381" s="10"/>
      <c r="N381" s="10"/>
      <c r="O381" s="10"/>
      <c r="P381" s="10"/>
      <c r="Q381" s="10"/>
      <c r="R381" s="10"/>
      <c r="S381" s="10"/>
      <c r="T381" s="10"/>
      <c r="U381" s="11"/>
      <c r="V381" s="11"/>
      <c r="W381" s="10"/>
      <c r="X381" s="10"/>
      <c r="Y381" s="10"/>
      <c r="AA381" s="10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14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6"/>
      <c r="V384" s="16"/>
      <c r="W384" s="15"/>
      <c r="X384" s="15"/>
      <c r="Y384" s="15"/>
      <c r="AA384" s="15"/>
      <c r="AB384" s="18"/>
      <c r="AC384" s="18"/>
    </row>
    <row r="385" spans="1:29" ht="15.75" customHeight="1" x14ac:dyDescent="0.25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5"/>
      <c r="L385" s="10"/>
      <c r="M385" s="10"/>
      <c r="N385" s="10"/>
      <c r="O385" s="10"/>
      <c r="P385" s="10"/>
      <c r="Q385" s="10"/>
      <c r="R385" s="10"/>
      <c r="S385" s="10"/>
      <c r="T385" s="10"/>
      <c r="U385" s="11"/>
      <c r="V385" s="11"/>
      <c r="W385" s="10"/>
      <c r="X385" s="10"/>
      <c r="Y385" s="10"/>
      <c r="AA385" s="10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15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15"/>
      <c r="AA387" s="15"/>
      <c r="AB387" s="18"/>
      <c r="AC387" s="18"/>
    </row>
    <row r="388" spans="1:29" ht="15.75" customHeight="1" x14ac:dyDescent="0.25">
      <c r="A388" s="14"/>
      <c r="B388" s="1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6"/>
      <c r="V388" s="16"/>
      <c r="W388" s="15"/>
      <c r="X388" s="15"/>
      <c r="Y388" s="15"/>
      <c r="AA388" s="15"/>
      <c r="AB388" s="18"/>
      <c r="AC388" s="18"/>
    </row>
    <row r="389" spans="1:29" ht="15.75" customHeight="1" x14ac:dyDescent="0.25">
      <c r="A389" s="23"/>
      <c r="B389" s="23"/>
      <c r="C389" s="10"/>
      <c r="D389" s="10"/>
      <c r="E389" s="10"/>
      <c r="F389" s="10"/>
      <c r="G389" s="10"/>
      <c r="H389" s="10"/>
      <c r="I389" s="10"/>
      <c r="J389" s="10"/>
      <c r="K389" s="15"/>
      <c r="L389" s="10"/>
      <c r="M389" s="10"/>
      <c r="N389" s="10"/>
      <c r="O389" s="10"/>
      <c r="P389" s="10"/>
      <c r="Q389" s="10"/>
      <c r="R389" s="10"/>
      <c r="S389" s="10"/>
      <c r="T389" s="10"/>
      <c r="U389" s="11"/>
      <c r="V389" s="11"/>
      <c r="W389" s="10"/>
      <c r="X389" s="10"/>
      <c r="Y389" s="10"/>
      <c r="Z389" s="19"/>
      <c r="AA389" s="15"/>
      <c r="AB389" s="18"/>
      <c r="AC389" s="18"/>
    </row>
    <row r="390" spans="1:29" ht="15.75" customHeight="1" x14ac:dyDescent="0.25">
      <c r="A390" s="24"/>
      <c r="B390" s="2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Z390" s="19"/>
      <c r="AA390" s="15"/>
      <c r="AB390" s="18"/>
      <c r="AC390" s="18"/>
    </row>
    <row r="391" spans="1:29" ht="15.75" customHeight="1" x14ac:dyDescent="0.25">
      <c r="A391" s="14"/>
      <c r="B391" s="1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Z391" s="19"/>
      <c r="AA391" s="15"/>
      <c r="AB391" s="18"/>
      <c r="AC391" s="18"/>
    </row>
    <row r="392" spans="1:29" ht="15.75" customHeight="1" x14ac:dyDescent="0.25">
      <c r="A392" s="24"/>
      <c r="B392" s="2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6"/>
      <c r="V392" s="16"/>
      <c r="W392" s="15"/>
      <c r="X392" s="15"/>
      <c r="Y392" s="15"/>
      <c r="Z392" s="19"/>
      <c r="AA392" s="15"/>
      <c r="AB392" s="18"/>
      <c r="AC392" s="18"/>
    </row>
    <row r="393" spans="1:29" ht="15.75" customHeight="1" x14ac:dyDescent="0.25">
      <c r="C393" s="10"/>
      <c r="D393" s="10"/>
      <c r="E393" s="10"/>
      <c r="F393" s="10"/>
      <c r="G393" s="10"/>
      <c r="H393" s="10"/>
      <c r="I393" s="10"/>
      <c r="J393" s="10"/>
      <c r="K393" s="15"/>
      <c r="L393" s="10"/>
      <c r="M393" s="10"/>
      <c r="N393" s="10"/>
      <c r="Q393" s="10"/>
      <c r="R393" s="10"/>
      <c r="S393" s="10"/>
      <c r="T393" s="10"/>
      <c r="U393" s="11"/>
      <c r="V393" s="11"/>
      <c r="W393" s="10"/>
      <c r="X393" s="10"/>
      <c r="Y393" s="10"/>
      <c r="AA393" s="10"/>
      <c r="AB393" s="18"/>
      <c r="AC393" s="18"/>
    </row>
    <row r="394" spans="1:29" ht="15.75" customHeight="1" x14ac:dyDescent="0.25">
      <c r="A394" s="8"/>
      <c r="B394" s="8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Q394" s="15"/>
      <c r="R394" s="15"/>
      <c r="S394" s="15"/>
      <c r="T394" s="15"/>
      <c r="U394" s="16"/>
      <c r="V394" s="16"/>
      <c r="W394" s="15"/>
      <c r="X394" s="15"/>
      <c r="Y394" s="15"/>
      <c r="AA394" s="15"/>
      <c r="AB394" s="18"/>
      <c r="AC394" s="18"/>
    </row>
    <row r="395" spans="1:29" ht="15.75" customHeight="1" x14ac:dyDescent="0.25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5"/>
      <c r="L395" s="10"/>
      <c r="M395" s="10"/>
      <c r="N395" s="10"/>
      <c r="O395" s="10"/>
      <c r="P395" s="10"/>
      <c r="Q395" s="10"/>
      <c r="R395" s="10"/>
      <c r="S395" s="10"/>
      <c r="T395" s="10"/>
      <c r="U395" s="11"/>
      <c r="V395" s="11"/>
      <c r="W395" s="10"/>
      <c r="X395" s="10"/>
      <c r="Y395" s="10"/>
      <c r="AA395" s="10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14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6"/>
      <c r="V398" s="16"/>
      <c r="W398" s="15"/>
      <c r="X398" s="15"/>
      <c r="Y398" s="15"/>
      <c r="AA398" s="15"/>
      <c r="AB398" s="18"/>
      <c r="AC398" s="18"/>
    </row>
    <row r="399" spans="1:29" ht="15.75" customHeight="1" x14ac:dyDescent="0.25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5"/>
      <c r="L399" s="10"/>
      <c r="M399" s="10"/>
      <c r="N399" s="10"/>
      <c r="O399" s="10"/>
      <c r="P399" s="10"/>
      <c r="Q399" s="10"/>
      <c r="R399" s="10"/>
      <c r="S399" s="10"/>
      <c r="T399" s="10"/>
      <c r="U399" s="11"/>
      <c r="V399" s="11"/>
      <c r="W399" s="10"/>
      <c r="X399" s="10"/>
      <c r="Y399" s="10"/>
      <c r="AA399" s="10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14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6"/>
      <c r="V402" s="16"/>
      <c r="W402" s="15"/>
      <c r="X402" s="15"/>
      <c r="Y402" s="15"/>
      <c r="AA402" s="15"/>
      <c r="AB402" s="18"/>
      <c r="AC402" s="18"/>
    </row>
    <row r="403" spans="1:29" ht="15.75" customHeight="1" x14ac:dyDescent="0.25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5"/>
      <c r="L403" s="10"/>
      <c r="M403" s="10"/>
      <c r="N403" s="10"/>
      <c r="O403" s="10"/>
      <c r="P403" s="10"/>
      <c r="Q403" s="10"/>
      <c r="R403" s="10"/>
      <c r="S403" s="10"/>
      <c r="T403" s="10"/>
      <c r="U403" s="11"/>
      <c r="V403" s="11"/>
      <c r="W403" s="10"/>
      <c r="X403" s="10"/>
      <c r="Y403" s="10"/>
      <c r="AA403" s="10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14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6"/>
      <c r="V406" s="16"/>
      <c r="W406" s="15"/>
      <c r="X406" s="15"/>
      <c r="Y406" s="15"/>
      <c r="AA406" s="15"/>
      <c r="AB406" s="18"/>
      <c r="AC406" s="18"/>
    </row>
    <row r="407" spans="1:29" ht="15.75" customHeight="1" x14ac:dyDescent="0.25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5"/>
      <c r="L407" s="10"/>
      <c r="M407" s="10"/>
      <c r="N407" s="10"/>
      <c r="O407" s="10"/>
      <c r="P407" s="10"/>
      <c r="Q407" s="10"/>
      <c r="R407" s="10"/>
      <c r="S407" s="10"/>
      <c r="T407" s="10"/>
      <c r="U407" s="11"/>
      <c r="V407" s="11"/>
      <c r="W407" s="10"/>
      <c r="X407" s="10"/>
      <c r="Y407" s="10"/>
      <c r="AA407" s="10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14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6"/>
      <c r="V410" s="16"/>
      <c r="W410" s="15"/>
      <c r="X410" s="15"/>
      <c r="Y410" s="15"/>
      <c r="AA410" s="15"/>
      <c r="AB410" s="18"/>
      <c r="AC410" s="18"/>
    </row>
    <row r="411" spans="1:29" ht="15.75" customHeight="1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5"/>
      <c r="L411" s="10"/>
      <c r="M411" s="10"/>
      <c r="N411" s="10"/>
      <c r="O411" s="10"/>
      <c r="P411" s="10"/>
      <c r="Q411" s="10"/>
      <c r="R411" s="10"/>
      <c r="S411" s="10"/>
      <c r="T411" s="10"/>
      <c r="U411" s="11"/>
      <c r="V411" s="11"/>
      <c r="W411" s="10"/>
      <c r="X411" s="10"/>
      <c r="Y411" s="10"/>
      <c r="AA411" s="10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14"/>
      <c r="B414" s="1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6"/>
      <c r="V414" s="16"/>
      <c r="W414" s="15"/>
      <c r="X414" s="15"/>
      <c r="Y414" s="15"/>
      <c r="AA414" s="15"/>
      <c r="AB414" s="18"/>
      <c r="AC414" s="18"/>
    </row>
    <row r="415" spans="1:29" ht="15.75" customHeight="1" x14ac:dyDescent="0.25">
      <c r="A415" s="23"/>
      <c r="B415" s="23"/>
      <c r="C415" s="10"/>
      <c r="D415" s="10"/>
      <c r="E415" s="10"/>
      <c r="F415" s="10"/>
      <c r="G415" s="10"/>
      <c r="H415" s="10"/>
      <c r="I415" s="10"/>
      <c r="J415" s="10"/>
      <c r="K415" s="15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AA415" s="15"/>
      <c r="AB415" s="18"/>
      <c r="AC415" s="18"/>
    </row>
    <row r="416" spans="1:29" ht="15.75" customHeight="1" x14ac:dyDescent="0.25">
      <c r="A416" s="24"/>
      <c r="B416" s="2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AA416" s="15"/>
      <c r="AB416" s="18"/>
      <c r="AC416" s="18"/>
    </row>
    <row r="417" spans="1:29" ht="15.75" customHeight="1" x14ac:dyDescent="0.25">
      <c r="A417" s="14"/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AA417" s="15"/>
      <c r="AB417" s="18"/>
      <c r="AC417" s="18"/>
    </row>
    <row r="418" spans="1:29" ht="15.75" customHeight="1" x14ac:dyDescent="0.25">
      <c r="A418" s="24"/>
      <c r="B418" s="2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AA418" s="15"/>
      <c r="AB418" s="18"/>
      <c r="AC418" s="18"/>
    </row>
    <row r="419" spans="1:29" ht="15.75" customHeight="1" x14ac:dyDescent="0.25">
      <c r="A419" s="14"/>
      <c r="B419" s="1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8"/>
      <c r="B420" s="8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5"/>
      <c r="L421" s="10"/>
      <c r="M421" s="10"/>
      <c r="N421" s="10"/>
      <c r="O421" s="10"/>
      <c r="P421" s="10"/>
      <c r="Q421" s="10"/>
      <c r="R421" s="10"/>
      <c r="S421" s="10"/>
      <c r="T421" s="10"/>
      <c r="U421" s="11"/>
      <c r="V421" s="11"/>
      <c r="W421" s="10"/>
      <c r="X421" s="10"/>
      <c r="Y421" s="10"/>
      <c r="AA421" s="10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14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6"/>
      <c r="V424" s="16"/>
      <c r="W424" s="15"/>
      <c r="X424" s="15"/>
      <c r="Y424" s="15"/>
      <c r="AA424" s="15"/>
      <c r="AB424" s="18"/>
      <c r="AC424" s="18"/>
    </row>
    <row r="425" spans="1:29" ht="15.75" customHeight="1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5"/>
      <c r="L425" s="10"/>
      <c r="M425" s="10"/>
      <c r="N425" s="10"/>
      <c r="O425" s="10"/>
      <c r="P425" s="10"/>
      <c r="Q425" s="10"/>
      <c r="R425" s="10"/>
      <c r="S425" s="10"/>
      <c r="T425" s="10"/>
      <c r="U425" s="11"/>
      <c r="V425" s="11"/>
      <c r="W425" s="10"/>
      <c r="X425" s="10"/>
      <c r="Y425" s="10"/>
      <c r="AA425" s="10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14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6"/>
      <c r="V428" s="16"/>
      <c r="W428" s="15"/>
      <c r="X428" s="15"/>
      <c r="Y428" s="15"/>
      <c r="AA428" s="15"/>
      <c r="AB428" s="18"/>
      <c r="AC428" s="18"/>
    </row>
    <row r="429" spans="1:29" ht="15.75" customHeight="1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5"/>
      <c r="L429" s="10"/>
      <c r="M429" s="10"/>
      <c r="N429" s="10"/>
      <c r="O429" s="10"/>
      <c r="P429" s="10"/>
      <c r="Q429" s="10"/>
      <c r="R429" s="10"/>
      <c r="S429" s="10"/>
      <c r="T429" s="10"/>
      <c r="U429" s="11"/>
      <c r="V429" s="11"/>
      <c r="W429" s="10"/>
      <c r="X429" s="10"/>
      <c r="Y429" s="10"/>
      <c r="AA429" s="10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14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6"/>
      <c r="V432" s="16"/>
      <c r="W432" s="15"/>
      <c r="X432" s="15"/>
      <c r="Y432" s="15"/>
      <c r="AA432" s="15"/>
      <c r="AB432" s="18"/>
      <c r="AC432" s="18"/>
    </row>
    <row r="433" spans="1:29" ht="15.75" customHeight="1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5"/>
      <c r="L433" s="10"/>
      <c r="M433" s="10"/>
      <c r="N433" s="10"/>
      <c r="O433" s="10"/>
      <c r="P433" s="10"/>
      <c r="Q433" s="10"/>
      <c r="R433" s="10"/>
      <c r="S433" s="10"/>
      <c r="T433" s="10"/>
      <c r="U433" s="11"/>
      <c r="V433" s="11"/>
      <c r="W433" s="11"/>
      <c r="X433" s="11"/>
      <c r="Y433" s="10"/>
      <c r="AA433" s="10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14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6"/>
      <c r="V436" s="16"/>
      <c r="W436" s="15"/>
      <c r="X436" s="15"/>
      <c r="Y436" s="15"/>
      <c r="AA436" s="15"/>
      <c r="AB436" s="18"/>
      <c r="AC436" s="18"/>
    </row>
    <row r="437" spans="1:29" ht="15.75" customHeight="1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1"/>
      <c r="V437" s="11"/>
      <c r="W437" s="10"/>
      <c r="X437" s="10"/>
      <c r="Y437" s="10"/>
      <c r="AA437" s="10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14"/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6"/>
      <c r="V440" s="16"/>
      <c r="W440" s="15"/>
      <c r="X440" s="15"/>
      <c r="Y440" s="15"/>
      <c r="AA440" s="15"/>
      <c r="AB440" s="18"/>
      <c r="AC440" s="18"/>
    </row>
    <row r="441" spans="1:29" ht="15.75" customHeight="1" x14ac:dyDescent="0.25">
      <c r="A441" s="23"/>
      <c r="B441" s="23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1"/>
      <c r="V441" s="11"/>
      <c r="W441" s="11"/>
      <c r="X441" s="11"/>
      <c r="Y441" s="11"/>
      <c r="AA441" s="15"/>
      <c r="AB441" s="18"/>
      <c r="AC441" s="18"/>
    </row>
    <row r="442" spans="1:29" ht="15.75" customHeight="1" x14ac:dyDescent="0.25">
      <c r="A442" s="24"/>
      <c r="B442" s="2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6"/>
      <c r="V442" s="16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14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6"/>
      <c r="V443" s="16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24"/>
      <c r="B444" s="2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C445" s="25"/>
      <c r="D445" s="25"/>
      <c r="E445" s="15"/>
      <c r="F445" s="15"/>
      <c r="G445" s="15"/>
      <c r="H445" s="15"/>
      <c r="I445" s="25"/>
      <c r="J445" s="25"/>
      <c r="K445" s="25"/>
      <c r="L445" s="25"/>
      <c r="M445" s="25"/>
      <c r="N445" s="25"/>
      <c r="Q445" s="25"/>
      <c r="R445" s="25"/>
      <c r="S445" s="25"/>
      <c r="T445" s="25"/>
      <c r="U445" s="26"/>
      <c r="V445" s="26"/>
      <c r="W445" s="15"/>
      <c r="X445" s="15"/>
      <c r="Y445" s="15"/>
      <c r="AA445" s="25"/>
      <c r="AB445" s="18"/>
      <c r="AC445" s="18"/>
    </row>
    <row r="446" spans="1:29" ht="15.75" customHeight="1" x14ac:dyDescent="0.25">
      <c r="A446" s="8"/>
      <c r="B446" s="8"/>
      <c r="C446" s="25"/>
      <c r="D446" s="25"/>
      <c r="E446" s="15"/>
      <c r="F446" s="15"/>
      <c r="G446" s="15"/>
      <c r="H446" s="15"/>
      <c r="I446" s="25"/>
      <c r="J446" s="25"/>
      <c r="K446" s="25"/>
      <c r="L446" s="25"/>
      <c r="M446" s="25"/>
      <c r="N446" s="25"/>
      <c r="Q446" s="25"/>
      <c r="R446" s="25"/>
      <c r="S446" s="25"/>
      <c r="T446" s="25"/>
      <c r="U446" s="26"/>
      <c r="V446" s="26"/>
      <c r="W446" s="15"/>
      <c r="X446" s="15"/>
      <c r="Y446" s="15"/>
      <c r="AA446" s="25"/>
      <c r="AB446" s="18"/>
      <c r="AC446" s="18"/>
    </row>
    <row r="447" spans="1:29" ht="15.75" customHeight="1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1"/>
      <c r="V447" s="11"/>
      <c r="W447" s="10"/>
      <c r="X447" s="10"/>
      <c r="Y447" s="10"/>
      <c r="AA447" s="10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14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6"/>
      <c r="V450" s="16"/>
      <c r="W450" s="15"/>
      <c r="X450" s="15"/>
      <c r="Y450" s="15"/>
      <c r="AA450" s="15"/>
      <c r="AB450" s="18"/>
      <c r="AC450" s="18"/>
    </row>
    <row r="451" spans="1:29" ht="15.75" customHeight="1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1"/>
      <c r="V451" s="11"/>
      <c r="W451" s="11"/>
      <c r="X451" s="11"/>
      <c r="Y451" s="10"/>
      <c r="AA451" s="10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14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6"/>
      <c r="V454" s="16"/>
      <c r="W454" s="15"/>
      <c r="X454" s="15"/>
      <c r="Y454" s="15"/>
      <c r="AA454" s="15"/>
      <c r="AB454" s="18"/>
      <c r="AC454" s="18"/>
    </row>
    <row r="455" spans="1:29" ht="15.75" customHeight="1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1"/>
      <c r="V455" s="11"/>
      <c r="W455" s="10"/>
      <c r="X455" s="10"/>
      <c r="Y455" s="10"/>
      <c r="AA455" s="10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14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6"/>
      <c r="V458" s="16"/>
      <c r="W458" s="15"/>
      <c r="X458" s="15"/>
      <c r="Y458" s="15"/>
      <c r="AA458" s="15"/>
      <c r="AB458" s="18"/>
      <c r="AC458" s="18"/>
    </row>
    <row r="459" spans="1:29" ht="15.75" customHeight="1" x14ac:dyDescent="0.25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1"/>
      <c r="V459" s="11"/>
      <c r="W459" s="11"/>
      <c r="X459" s="11"/>
      <c r="Y459" s="10"/>
      <c r="AA459" s="10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14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6"/>
      <c r="V462" s="16"/>
      <c r="W462" s="15"/>
      <c r="X462" s="15"/>
      <c r="Y462" s="15"/>
      <c r="AA462" s="15"/>
      <c r="AB462" s="18"/>
      <c r="AC462" s="18"/>
    </row>
    <row r="463" spans="1:29" ht="15.75" customHeight="1" x14ac:dyDescent="0.25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1"/>
      <c r="V463" s="11"/>
      <c r="W463" s="11"/>
      <c r="X463" s="11"/>
      <c r="Y463" s="10"/>
      <c r="AA463" s="10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14"/>
      <c r="B466" s="1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6"/>
      <c r="V466" s="16"/>
      <c r="W466" s="15"/>
      <c r="X466" s="15"/>
      <c r="Y466" s="15"/>
      <c r="AA466" s="15"/>
      <c r="AB466" s="18"/>
      <c r="AC466" s="18"/>
    </row>
    <row r="467" spans="1:29" ht="15.75" customHeight="1" x14ac:dyDescent="0.25">
      <c r="A467" s="23"/>
      <c r="B467" s="23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AA467" s="15"/>
      <c r="AB467" s="18"/>
      <c r="AC467" s="18"/>
    </row>
    <row r="468" spans="1:29" ht="15.75" customHeight="1" x14ac:dyDescent="0.25">
      <c r="A468" s="24"/>
      <c r="B468" s="2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14"/>
      <c r="B469" s="1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AA469" s="15"/>
      <c r="AB469" s="18"/>
      <c r="AC469" s="18"/>
    </row>
    <row r="470" spans="1:29" ht="15.75" customHeight="1" x14ac:dyDescent="0.25">
      <c r="A470" s="24"/>
      <c r="B470" s="2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AA470" s="15"/>
      <c r="AB470" s="18"/>
      <c r="AC470" s="18"/>
    </row>
    <row r="471" spans="1:29" ht="15.75" customHeight="1" x14ac:dyDescent="0.25">
      <c r="A471" s="14"/>
      <c r="B471" s="14"/>
      <c r="C471" s="25"/>
      <c r="D471" s="25"/>
      <c r="E471" s="30"/>
      <c r="F471" s="30"/>
      <c r="G471" s="30"/>
      <c r="H471" s="30"/>
      <c r="I471" s="30"/>
      <c r="J471" s="30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8"/>
      <c r="B472" s="8"/>
      <c r="C472" s="25"/>
      <c r="D472" s="25"/>
      <c r="E472" s="30"/>
      <c r="F472" s="30"/>
      <c r="G472" s="30"/>
      <c r="H472" s="30"/>
      <c r="I472" s="30"/>
      <c r="J472" s="30"/>
      <c r="K472" s="25"/>
      <c r="L472" s="25"/>
      <c r="M472" s="25"/>
      <c r="N472" s="25"/>
      <c r="Q472" s="25"/>
      <c r="R472" s="25"/>
      <c r="S472" s="25"/>
      <c r="T472" s="25"/>
      <c r="U472" s="26"/>
      <c r="V472" s="26"/>
      <c r="W472" s="15"/>
      <c r="X472" s="15"/>
      <c r="Y472" s="15"/>
      <c r="AA472" s="25"/>
      <c r="AB472" s="18"/>
      <c r="AC472" s="18"/>
    </row>
    <row r="473" spans="1:29" ht="15.75" customHeight="1" x14ac:dyDescent="0.25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1"/>
      <c r="V473" s="11"/>
      <c r="W473" s="10"/>
      <c r="X473" s="10"/>
      <c r="Y473" s="10"/>
      <c r="AA473" s="10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14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6"/>
      <c r="V476" s="16"/>
      <c r="W476" s="15"/>
      <c r="X476" s="15"/>
      <c r="Y476" s="15"/>
      <c r="AA476" s="15"/>
      <c r="AB476" s="18"/>
      <c r="AC476" s="18"/>
    </row>
    <row r="477" spans="1:29" ht="15.75" customHeight="1" x14ac:dyDescent="0.25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1"/>
      <c r="V477" s="11"/>
      <c r="W477" s="11"/>
      <c r="X477" s="11"/>
      <c r="Y477" s="10"/>
      <c r="AA477" s="10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14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6"/>
      <c r="V480" s="16"/>
      <c r="W480" s="15"/>
      <c r="X480" s="15"/>
      <c r="Y480" s="15"/>
      <c r="AA480" s="15"/>
      <c r="AB480" s="18"/>
      <c r="AC480" s="18"/>
    </row>
    <row r="481" spans="1:29" ht="15.75" customHeight="1" x14ac:dyDescent="0.25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1"/>
      <c r="V481" s="11"/>
      <c r="W481" s="10"/>
      <c r="X481" s="10"/>
      <c r="Y481" s="10"/>
      <c r="AA481" s="10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14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6"/>
      <c r="V484" s="16"/>
      <c r="W484" s="15"/>
      <c r="X484" s="15"/>
      <c r="Y484" s="15"/>
      <c r="AA484" s="15"/>
      <c r="AB484" s="18"/>
      <c r="AC484" s="18"/>
    </row>
    <row r="485" spans="1:29" ht="15.75" customHeight="1" x14ac:dyDescent="0.25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1"/>
      <c r="V485" s="11"/>
      <c r="W485" s="11"/>
      <c r="X485" s="11"/>
      <c r="Y485" s="10"/>
      <c r="AA485" s="10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14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6"/>
      <c r="V488" s="16"/>
      <c r="W488" s="15"/>
      <c r="X488" s="15"/>
      <c r="Y488" s="15"/>
      <c r="AA488" s="15"/>
      <c r="AB488" s="18"/>
      <c r="AC488" s="18"/>
    </row>
    <row r="489" spans="1:29" ht="15.75" customHeight="1" x14ac:dyDescent="0.25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1"/>
      <c r="V489" s="11"/>
      <c r="W489" s="11"/>
      <c r="X489" s="11"/>
      <c r="Y489" s="10"/>
      <c r="AA489" s="10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14"/>
      <c r="B492" s="1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6"/>
      <c r="V492" s="16"/>
      <c r="W492" s="15"/>
      <c r="X492" s="15"/>
      <c r="Y492" s="15"/>
      <c r="AA492" s="15"/>
      <c r="AB492" s="18"/>
      <c r="AC492" s="18"/>
    </row>
    <row r="493" spans="1:29" ht="15.75" customHeight="1" x14ac:dyDescent="0.25">
      <c r="A493" s="23"/>
      <c r="B493" s="23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1"/>
      <c r="X493" s="11"/>
      <c r="Y493" s="11"/>
      <c r="AA493" s="10"/>
      <c r="AB493" s="18"/>
      <c r="AC493" s="18"/>
    </row>
    <row r="494" spans="1:29" ht="15.75" customHeight="1" x14ac:dyDescent="0.25">
      <c r="A494" s="24"/>
      <c r="B494" s="2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14"/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24"/>
      <c r="B496" s="2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AA496" s="15"/>
      <c r="AB496" s="18"/>
      <c r="AC496" s="18"/>
    </row>
    <row r="497" spans="1:29" ht="15.75" customHeight="1" x14ac:dyDescent="0.25">
      <c r="A497" s="14"/>
      <c r="B497" s="14"/>
      <c r="C497" s="10"/>
      <c r="D497" s="10"/>
      <c r="E497" s="30"/>
      <c r="F497" s="30"/>
      <c r="G497" s="30"/>
      <c r="H497" s="30"/>
      <c r="I497" s="10"/>
      <c r="J497" s="10"/>
      <c r="K497" s="10"/>
      <c r="L497" s="10"/>
      <c r="M497" s="10"/>
      <c r="N497" s="10"/>
      <c r="Q497" s="10"/>
      <c r="R497" s="10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5"/>
      <c r="B498" s="5"/>
      <c r="C498" s="25"/>
      <c r="D498" s="25"/>
      <c r="E498" s="15"/>
      <c r="F498" s="15"/>
      <c r="G498" s="15"/>
      <c r="H498" s="15"/>
      <c r="I498" s="25"/>
      <c r="J498" s="25"/>
      <c r="K498" s="25"/>
      <c r="L498" s="25"/>
      <c r="M498" s="25"/>
      <c r="N498" s="25"/>
      <c r="Q498" s="25"/>
      <c r="R498" s="25"/>
      <c r="S498" s="25"/>
      <c r="T498" s="25"/>
      <c r="U498" s="26"/>
      <c r="V498" s="26"/>
      <c r="W498" s="15"/>
      <c r="X498" s="15"/>
      <c r="Y498" s="15"/>
      <c r="AA498" s="25"/>
      <c r="AB498" s="18"/>
      <c r="AC498" s="18"/>
    </row>
    <row r="499" spans="1:29" ht="15.75" customHeight="1" x14ac:dyDescent="0.25">
      <c r="A499" s="9"/>
      <c r="B499" s="9"/>
      <c r="C499" s="31"/>
      <c r="D499" s="31"/>
      <c r="E499" s="32"/>
      <c r="F499" s="32"/>
      <c r="G499" s="32"/>
      <c r="H499" s="32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3"/>
      <c r="V499" s="33"/>
      <c r="W499" s="32"/>
      <c r="X499" s="32"/>
      <c r="Y499" s="32"/>
      <c r="AA499" s="10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14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6"/>
      <c r="V502" s="16"/>
      <c r="W502" s="15"/>
      <c r="X502" s="15"/>
      <c r="Y502" s="15"/>
      <c r="AA502" s="15"/>
      <c r="AB502" s="18"/>
      <c r="AC502" s="18"/>
    </row>
    <row r="503" spans="1:29" ht="15.75" customHeight="1" x14ac:dyDescent="0.25">
      <c r="A503" s="9"/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1"/>
      <c r="V503" s="11"/>
      <c r="W503" s="10"/>
      <c r="X503" s="10"/>
      <c r="Y503" s="10"/>
      <c r="AA503" s="10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14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6"/>
      <c r="V506" s="16"/>
      <c r="W506" s="15"/>
      <c r="X506" s="15"/>
      <c r="Y506" s="15"/>
      <c r="AA506" s="15"/>
      <c r="AB506" s="18"/>
      <c r="AC506" s="18"/>
    </row>
    <row r="507" spans="1:29" ht="15.75" customHeight="1" x14ac:dyDescent="0.25">
      <c r="A507" s="9"/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1"/>
      <c r="V507" s="11"/>
      <c r="W507" s="10"/>
      <c r="X507" s="10"/>
      <c r="Y507" s="10"/>
      <c r="AA507" s="10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14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6"/>
      <c r="V510" s="16"/>
      <c r="W510" s="15"/>
      <c r="X510" s="15"/>
      <c r="Y510" s="15"/>
      <c r="AA510" s="15"/>
      <c r="AB510" s="18"/>
      <c r="AC510" s="18"/>
    </row>
    <row r="511" spans="1:29" ht="15.75" customHeight="1" x14ac:dyDescent="0.25">
      <c r="A511" s="9"/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AA511" s="10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14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6"/>
      <c r="V514" s="16"/>
      <c r="W514" s="15"/>
      <c r="X514" s="15"/>
      <c r="Y514" s="15"/>
      <c r="AA514" s="15"/>
      <c r="AB514" s="18"/>
      <c r="AC514" s="18"/>
    </row>
    <row r="515" spans="1:29" ht="15.75" customHeight="1" x14ac:dyDescent="0.25">
      <c r="A515" s="9"/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1"/>
      <c r="V515" s="11"/>
      <c r="W515" s="10"/>
      <c r="X515" s="10"/>
      <c r="Y515" s="10"/>
      <c r="AA515" s="10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14"/>
      <c r="B518" s="1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6"/>
      <c r="V518" s="16"/>
      <c r="W518" s="15"/>
      <c r="X518" s="15"/>
      <c r="Y518" s="15"/>
      <c r="AA518" s="15"/>
      <c r="AB518" s="18"/>
      <c r="AC518" s="18"/>
    </row>
    <row r="519" spans="1:29" ht="15.75" customHeight="1" x14ac:dyDescent="0.25">
      <c r="A519" s="23"/>
      <c r="B519" s="23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1"/>
      <c r="V519" s="11"/>
      <c r="W519" s="10"/>
      <c r="X519" s="10"/>
      <c r="Y519" s="10"/>
      <c r="AA519" s="15"/>
      <c r="AB519" s="18"/>
      <c r="AC519" s="18"/>
    </row>
    <row r="520" spans="1:29" ht="15.75" customHeight="1" x14ac:dyDescent="0.25">
      <c r="A520" s="24"/>
      <c r="B520" s="2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6"/>
      <c r="V520" s="16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14"/>
      <c r="B521" s="1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6"/>
      <c r="V521" s="16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24"/>
      <c r="B522" s="2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6"/>
      <c r="V522" s="16"/>
      <c r="W522" s="15"/>
      <c r="X522" s="15"/>
      <c r="Y522" s="15"/>
      <c r="AA522" s="15"/>
      <c r="AB522" s="18"/>
      <c r="AC522" s="18"/>
    </row>
    <row r="523" spans="1:29" ht="20.25" customHeight="1" x14ac:dyDescent="0.25">
      <c r="A523" s="9"/>
      <c r="B523" s="9"/>
      <c r="C523" s="15"/>
      <c r="D523" s="15"/>
      <c r="E523" s="10"/>
      <c r="F523" s="10"/>
      <c r="G523" s="10"/>
      <c r="H523" s="10"/>
      <c r="I523" s="10"/>
      <c r="J523" s="10"/>
      <c r="K523" s="10"/>
      <c r="L523" s="10"/>
      <c r="M523" s="15"/>
      <c r="N523" s="15"/>
      <c r="Q523" s="15"/>
      <c r="R523" s="15"/>
      <c r="S523" s="15"/>
      <c r="T523" s="15"/>
      <c r="U523" s="15"/>
      <c r="V523" s="15"/>
      <c r="W523" s="15"/>
      <c r="X523" s="15"/>
      <c r="Y523" s="15"/>
      <c r="AA523" s="15"/>
      <c r="AC523" s="18"/>
    </row>
    <row r="524" spans="1:29" ht="20.25" customHeight="1" x14ac:dyDescent="0.25">
      <c r="A524" s="14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Q524" s="15"/>
      <c r="R524" s="15"/>
      <c r="S524" s="15"/>
      <c r="T524" s="15"/>
      <c r="U524" s="15"/>
      <c r="V524" s="15"/>
      <c r="W524" s="15"/>
      <c r="X524" s="15"/>
      <c r="Y524" s="15"/>
      <c r="AA524" s="15"/>
      <c r="AC524" s="18"/>
    </row>
    <row r="525" spans="1:29" ht="20.2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Q525" s="10"/>
      <c r="R525" s="10"/>
      <c r="S525" s="10"/>
      <c r="T525" s="10"/>
      <c r="U525" s="15"/>
      <c r="V525" s="15"/>
      <c r="W525" s="15"/>
      <c r="X525" s="15"/>
      <c r="Y525" s="15"/>
      <c r="AA525" s="15"/>
      <c r="AC525" s="18"/>
    </row>
    <row r="526" spans="1:29" ht="20.2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Q526" s="15"/>
      <c r="R526" s="15"/>
      <c r="S526" s="15"/>
      <c r="T526" s="15"/>
      <c r="U526" s="10"/>
      <c r="V526" s="10"/>
      <c r="W526" s="10"/>
      <c r="X526" s="10"/>
      <c r="Y526" s="15"/>
      <c r="AA526" s="15"/>
      <c r="AC526" s="18"/>
    </row>
    <row r="527" spans="1:29" ht="20.25" customHeight="1" x14ac:dyDescent="0.25">
      <c r="A527" s="9"/>
      <c r="B527" s="9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Q527" s="15"/>
      <c r="R527" s="15"/>
      <c r="S527" s="15"/>
      <c r="T527" s="15"/>
      <c r="U527" s="15"/>
      <c r="V527" s="15"/>
      <c r="W527" s="15"/>
      <c r="X527" s="15"/>
      <c r="Y527" s="15"/>
      <c r="AA527" s="15"/>
      <c r="AC527" s="18"/>
    </row>
    <row r="528" spans="1:29" ht="20.25" customHeight="1" x14ac:dyDescent="0.25">
      <c r="A528" s="14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Q528" s="15"/>
      <c r="R528" s="15"/>
      <c r="S528" s="15"/>
      <c r="T528" s="15"/>
      <c r="U528" s="15"/>
      <c r="V528" s="15"/>
      <c r="W528" s="15"/>
      <c r="X528" s="15"/>
      <c r="Y528" s="15"/>
      <c r="AA528" s="15"/>
      <c r="AC528" s="18"/>
    </row>
    <row r="529" spans="1:29" ht="20.2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Q529" s="3"/>
      <c r="R529" s="3"/>
      <c r="U529" s="15"/>
      <c r="V529" s="15"/>
      <c r="W529" s="15"/>
      <c r="X529" s="15"/>
      <c r="Y529" s="15"/>
      <c r="AA529" s="15"/>
      <c r="AC529" s="18"/>
    </row>
    <row r="530" spans="1:29" ht="20.2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Q530" s="3"/>
      <c r="R530" s="3"/>
      <c r="Y530" s="15"/>
      <c r="AA530" s="15"/>
      <c r="AC530" s="18"/>
    </row>
    <row r="531" spans="1:29" ht="20.25" customHeight="1" x14ac:dyDescent="0.25">
      <c r="A531" s="9"/>
      <c r="B531" s="9"/>
      <c r="Q531" s="3"/>
      <c r="R531" s="3"/>
      <c r="Y531" s="15"/>
      <c r="AC531" s="18"/>
    </row>
    <row r="532" spans="1:29" ht="20.25" customHeight="1" x14ac:dyDescent="0.25">
      <c r="A532" s="14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8"/>
      <c r="P532" s="18"/>
      <c r="Q532" s="3"/>
      <c r="R532" s="3"/>
      <c r="Y532" s="15"/>
      <c r="AA532" s="15"/>
      <c r="AC532" s="18"/>
    </row>
    <row r="533" spans="1:29" ht="20.2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Q533" s="3"/>
      <c r="R533" s="3"/>
      <c r="Y533" s="15"/>
      <c r="AA533" s="15"/>
      <c r="AC533" s="18"/>
    </row>
    <row r="534" spans="1:29" ht="20.2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Q534" s="3"/>
      <c r="R534" s="3"/>
      <c r="Y534" s="15"/>
      <c r="AA534" s="15"/>
      <c r="AC534" s="18"/>
    </row>
    <row r="535" spans="1:29" ht="20.25" customHeight="1" x14ac:dyDescent="0.25">
      <c r="A535" s="9"/>
      <c r="B535" s="9"/>
      <c r="Q535" s="3"/>
      <c r="R535" s="3"/>
      <c r="Y535" s="15"/>
      <c r="AC535" s="18"/>
    </row>
    <row r="536" spans="1:29" ht="20.25" customHeight="1" x14ac:dyDescent="0.25">
      <c r="A536" s="14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Q536" s="3"/>
      <c r="R536" s="3"/>
      <c r="Y536" s="15"/>
      <c r="AA536" s="15"/>
      <c r="AC536" s="18"/>
    </row>
    <row r="537" spans="1:29" ht="20.2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Q537" s="3"/>
      <c r="R537" s="3"/>
      <c r="Y537" s="15"/>
      <c r="AA537" s="15"/>
      <c r="AC537" s="18"/>
    </row>
    <row r="538" spans="1:29" ht="20.25" customHeight="1" x14ac:dyDescent="0.25">
      <c r="A538" s="14"/>
      <c r="B538" s="1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Q538" s="3"/>
      <c r="R538" s="3"/>
      <c r="Y538" s="34"/>
      <c r="AA538" s="34"/>
      <c r="AC538" s="18"/>
    </row>
    <row r="539" spans="1:29" ht="20.25" customHeight="1" x14ac:dyDescent="0.25">
      <c r="A539" s="9"/>
      <c r="B539" s="9"/>
      <c r="Q539" s="3"/>
      <c r="R539" s="3"/>
      <c r="Y539" s="34"/>
      <c r="AC539" s="18"/>
    </row>
    <row r="540" spans="1:29" ht="20.25" customHeight="1" x14ac:dyDescent="0.25">
      <c r="A540" s="14"/>
      <c r="B540" s="1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Q540" s="3"/>
      <c r="R540" s="3"/>
      <c r="Y540" s="34"/>
      <c r="AA540" s="34"/>
      <c r="AC540" s="18"/>
    </row>
    <row r="541" spans="1:29" ht="20.25" customHeight="1" x14ac:dyDescent="0.25">
      <c r="A541" s="14"/>
      <c r="B541" s="1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Q541" s="3"/>
      <c r="R541" s="3"/>
      <c r="Y541" s="34"/>
      <c r="AA541" s="34"/>
    </row>
    <row r="542" spans="1:29" ht="20.25" customHeight="1" x14ac:dyDescent="0.25">
      <c r="A542" s="14"/>
      <c r="B542" s="1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Q542" s="3"/>
      <c r="R542" s="3"/>
      <c r="Y542" s="34"/>
      <c r="AA542" s="34"/>
    </row>
    <row r="543" spans="1:29" ht="20.25" customHeight="1" x14ac:dyDescent="0.25">
      <c r="A543" s="23"/>
      <c r="B543" s="23"/>
      <c r="Q543" s="3"/>
      <c r="R543" s="3"/>
      <c r="Y543" s="34"/>
    </row>
    <row r="544" spans="1:29" ht="20.25" customHeight="1" x14ac:dyDescent="0.25">
      <c r="A544" s="24"/>
      <c r="B544" s="2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Q544" s="3"/>
      <c r="R544" s="3"/>
      <c r="Y544" s="34"/>
      <c r="AA544" s="34"/>
    </row>
    <row r="545" spans="1:27" ht="20.25" customHeight="1" x14ac:dyDescent="0.25">
      <c r="A545" s="24"/>
      <c r="B545" s="2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Q545" s="3"/>
      <c r="R545" s="3"/>
      <c r="Y545" s="34"/>
      <c r="AA545" s="34"/>
    </row>
    <row r="546" spans="1:27" ht="20.25" customHeight="1" x14ac:dyDescent="0.25">
      <c r="A546" s="24"/>
      <c r="B546" s="2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5"/>
      <c r="P546" s="5"/>
      <c r="Q546" s="5"/>
      <c r="R546" s="5"/>
      <c r="S546" s="5"/>
      <c r="T546" s="5"/>
      <c r="Y546" s="34"/>
      <c r="AA546" s="34"/>
    </row>
    <row r="547" spans="1:27" ht="20.25" customHeight="1" x14ac:dyDescent="0.25">
      <c r="C547" s="35"/>
      <c r="D547" s="35"/>
      <c r="I547" s="34"/>
      <c r="J547" s="34"/>
      <c r="K547" s="36"/>
      <c r="L547" s="36"/>
      <c r="O547" s="35"/>
      <c r="P547" s="35"/>
      <c r="Q547" s="35"/>
      <c r="R547" s="35"/>
      <c r="S547" s="35"/>
      <c r="T547" s="35"/>
    </row>
    <row r="548" spans="1:27" ht="20.25" customHeight="1" x14ac:dyDescent="0.25">
      <c r="C548" s="34"/>
      <c r="D548" s="34"/>
      <c r="K548" s="36"/>
      <c r="L548" s="36"/>
      <c r="O548" s="34"/>
      <c r="P548" s="34"/>
      <c r="Q548" s="34"/>
      <c r="R548" s="34"/>
      <c r="S548" s="34"/>
      <c r="T548" s="34"/>
    </row>
    <row r="549" spans="1:27" ht="20.25" customHeight="1" x14ac:dyDescent="0.25"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AA549" s="34"/>
    </row>
    <row r="550" spans="1:27" ht="20.25" customHeight="1" x14ac:dyDescent="0.25"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AA550" s="34"/>
    </row>
    <row r="551" spans="1:27" ht="20.25" customHeight="1" x14ac:dyDescent="0.25"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34"/>
      <c r="N551" s="34"/>
      <c r="O551" s="35"/>
      <c r="P551" s="35"/>
      <c r="Q551" s="35"/>
      <c r="R551" s="35"/>
      <c r="S551" s="35"/>
      <c r="T551" s="35"/>
      <c r="AA551" s="18"/>
    </row>
    <row r="552" spans="1:27" ht="20.25" customHeight="1" x14ac:dyDescent="0.25">
      <c r="K552" s="36"/>
      <c r="L552" s="36"/>
      <c r="O552" s="34"/>
      <c r="P552" s="34"/>
      <c r="Q552" s="34"/>
      <c r="R552" s="34"/>
      <c r="S552" s="34"/>
      <c r="T552" s="34"/>
    </row>
    <row r="553" spans="1:27" ht="20.25" customHeight="1" x14ac:dyDescent="0.25"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</row>
    <row r="554" spans="1:27" ht="20.25" customHeight="1" x14ac:dyDescent="0.25"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</row>
    <row r="555" spans="1:27" ht="20.25" customHeight="1" x14ac:dyDescent="0.25"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5"/>
      <c r="P555" s="35"/>
      <c r="Q555" s="35"/>
      <c r="R555" s="35"/>
      <c r="S555" s="35"/>
      <c r="T555" s="35"/>
    </row>
    <row r="556" spans="1:27" ht="20.25" customHeight="1" x14ac:dyDescent="0.25">
      <c r="K556" s="36"/>
      <c r="L556" s="36"/>
      <c r="O556" s="34"/>
      <c r="P556" s="34"/>
      <c r="Q556" s="34"/>
      <c r="R556" s="34"/>
      <c r="S556" s="34"/>
      <c r="T556" s="34"/>
    </row>
    <row r="557" spans="1:27" ht="20.25" customHeight="1" x14ac:dyDescent="0.25"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</row>
    <row r="558" spans="1:27" ht="20.25" customHeight="1" x14ac:dyDescent="0.25"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</row>
    <row r="559" spans="1:27" ht="20.25" customHeight="1" x14ac:dyDescent="0.25"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5"/>
      <c r="P559" s="35"/>
      <c r="Q559" s="35"/>
      <c r="R559" s="35"/>
      <c r="S559" s="35"/>
      <c r="T559" s="35"/>
    </row>
    <row r="560" spans="1:27" ht="20.25" customHeight="1" x14ac:dyDescent="0.25">
      <c r="K560" s="36"/>
      <c r="L560" s="36"/>
      <c r="O560" s="34"/>
      <c r="P560" s="34"/>
      <c r="Q560" s="34"/>
      <c r="R560" s="34"/>
      <c r="S560" s="34"/>
      <c r="T560" s="34"/>
    </row>
    <row r="561" spans="3:20" ht="20.25" customHeight="1" x14ac:dyDescent="0.25"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</row>
    <row r="562" spans="3:20" ht="20.25" customHeight="1" x14ac:dyDescent="0.25"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</row>
    <row r="563" spans="3:20" ht="20.25" customHeight="1" x14ac:dyDescent="0.25"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5"/>
      <c r="P563" s="35"/>
      <c r="Q563" s="35"/>
      <c r="R563" s="35"/>
      <c r="S563" s="35"/>
      <c r="T563" s="35"/>
    </row>
    <row r="564" spans="3:20" ht="20.25" customHeight="1" x14ac:dyDescent="0.25">
      <c r="K564" s="36"/>
      <c r="L564" s="36"/>
      <c r="O564" s="34"/>
      <c r="P564" s="34"/>
      <c r="Q564" s="34"/>
      <c r="R564" s="34"/>
      <c r="S564" s="34"/>
      <c r="T564" s="34"/>
    </row>
    <row r="565" spans="3:20" ht="20.25" customHeight="1" x14ac:dyDescent="0.25"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3:20" ht="20.25" customHeight="1" x14ac:dyDescent="0.25"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3:20" ht="20.25" customHeight="1" x14ac:dyDescent="0.25"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3:20" ht="20.25" customHeight="1" x14ac:dyDescent="0.25">
      <c r="K568" s="36"/>
      <c r="L568" s="36"/>
    </row>
    <row r="569" spans="3:20" ht="20.25" customHeight="1" x14ac:dyDescent="0.25">
      <c r="K569" s="36"/>
      <c r="L569" s="36"/>
      <c r="Q569" s="3"/>
      <c r="R569" s="3"/>
    </row>
    <row r="570" spans="3:20" ht="20.25" customHeight="1" x14ac:dyDescent="0.25">
      <c r="K570" s="36"/>
      <c r="L570" s="36"/>
      <c r="Q570" s="3"/>
      <c r="R570" s="3"/>
    </row>
    <row r="571" spans="3:20" ht="20.25" customHeight="1" x14ac:dyDescent="0.25">
      <c r="K571" s="36"/>
      <c r="L571" s="36"/>
      <c r="Q571" s="3"/>
      <c r="R571" s="3"/>
    </row>
    <row r="572" spans="3:20" ht="20.25" customHeight="1" x14ac:dyDescent="0.25">
      <c r="K572" s="36"/>
      <c r="L572" s="36"/>
      <c r="Q572" s="3"/>
      <c r="R572" s="3"/>
    </row>
    <row r="573" spans="3:20" ht="20.25" customHeight="1" x14ac:dyDescent="0.25">
      <c r="K573" s="36"/>
      <c r="L573" s="36"/>
      <c r="Q573" s="3"/>
      <c r="R573" s="3"/>
    </row>
    <row r="574" spans="3:20" ht="20.25" customHeight="1" x14ac:dyDescent="0.25">
      <c r="K574" s="36"/>
      <c r="L574" s="36"/>
      <c r="Q574" s="3"/>
      <c r="R574" s="3"/>
    </row>
    <row r="575" spans="3:20" ht="20.25" customHeight="1" x14ac:dyDescent="0.25">
      <c r="K575" s="36"/>
      <c r="L575" s="36"/>
      <c r="Q575" s="3"/>
      <c r="R575" s="3"/>
    </row>
    <row r="576" spans="3:20" ht="20.25" customHeight="1" x14ac:dyDescent="0.25">
      <c r="K576" s="36"/>
      <c r="L576" s="36"/>
      <c r="Q576" s="3"/>
      <c r="R576" s="3"/>
    </row>
    <row r="577" spans="11:18" ht="20.25" customHeight="1" x14ac:dyDescent="0.25">
      <c r="K577" s="36"/>
      <c r="L577" s="36"/>
      <c r="Q577" s="3"/>
      <c r="R577" s="3"/>
    </row>
    <row r="578" spans="11:18" ht="20.25" customHeight="1" x14ac:dyDescent="0.25">
      <c r="K578" s="36"/>
      <c r="L578" s="36"/>
      <c r="Q578" s="3"/>
      <c r="R578" s="3"/>
    </row>
    <row r="579" spans="11:18" ht="20.25" customHeight="1" x14ac:dyDescent="0.25">
      <c r="K579" s="36"/>
      <c r="L579" s="36"/>
      <c r="Q579" s="3"/>
      <c r="R579" s="3"/>
    </row>
    <row r="580" spans="11:18" ht="20.25" customHeight="1" x14ac:dyDescent="0.25">
      <c r="K580" s="36"/>
      <c r="L580" s="36"/>
      <c r="Q580" s="3"/>
      <c r="R580" s="3"/>
    </row>
    <row r="581" spans="11:18" ht="20.25" customHeight="1" x14ac:dyDescent="0.25">
      <c r="K581" s="36"/>
      <c r="L581" s="36"/>
      <c r="Q581" s="3"/>
      <c r="R581" s="3"/>
    </row>
    <row r="582" spans="11:18" ht="20.25" customHeight="1" x14ac:dyDescent="0.25">
      <c r="K582" s="36"/>
      <c r="L582" s="36"/>
      <c r="Q582" s="3"/>
      <c r="R582" s="3"/>
    </row>
    <row r="583" spans="11:18" ht="20.25" customHeight="1" x14ac:dyDescent="0.25">
      <c r="K583" s="36"/>
      <c r="L583" s="36"/>
      <c r="Q583" s="3"/>
      <c r="R583" s="3"/>
    </row>
    <row r="584" spans="11:18" ht="20.25" customHeight="1" x14ac:dyDescent="0.25">
      <c r="K584" s="36"/>
      <c r="L584" s="36"/>
      <c r="Q584" s="3"/>
      <c r="R584" s="3"/>
    </row>
    <row r="585" spans="11:18" ht="20.25" customHeight="1" x14ac:dyDescent="0.25">
      <c r="K585" s="36"/>
      <c r="L585" s="36"/>
      <c r="Q585" s="3"/>
      <c r="R585" s="3"/>
    </row>
    <row r="586" spans="11:18" ht="20.25" customHeight="1" x14ac:dyDescent="0.25">
      <c r="K586" s="36"/>
      <c r="L586" s="36"/>
      <c r="Q586" s="3"/>
      <c r="R586" s="3"/>
    </row>
    <row r="587" spans="11:18" ht="20.25" customHeight="1" x14ac:dyDescent="0.25">
      <c r="K587" s="36"/>
      <c r="L587" s="36"/>
      <c r="Q587" s="3"/>
      <c r="R587" s="3"/>
    </row>
    <row r="588" spans="11:18" ht="20.25" customHeight="1" x14ac:dyDescent="0.25">
      <c r="K588" s="36"/>
      <c r="L588" s="36"/>
      <c r="Q588" s="3"/>
      <c r="R588" s="3"/>
    </row>
    <row r="589" spans="11:18" ht="20.25" customHeight="1" x14ac:dyDescent="0.25">
      <c r="K589" s="36"/>
      <c r="L589" s="36"/>
      <c r="Q589" s="3"/>
      <c r="R589" s="3"/>
    </row>
    <row r="590" spans="11:18" ht="20.25" customHeight="1" x14ac:dyDescent="0.25">
      <c r="K590" s="36"/>
      <c r="L590" s="36"/>
      <c r="Q590" s="3"/>
      <c r="R590" s="3"/>
    </row>
    <row r="591" spans="11:18" x14ac:dyDescent="0.25">
      <c r="K591" s="36"/>
      <c r="L591" s="36"/>
      <c r="Q591" s="3"/>
      <c r="R591" s="3"/>
    </row>
    <row r="592" spans="11:18" x14ac:dyDescent="0.25">
      <c r="K592" s="36"/>
      <c r="L592" s="36"/>
      <c r="Q592" s="3"/>
      <c r="R592" s="3"/>
    </row>
    <row r="593" spans="11:18" x14ac:dyDescent="0.25">
      <c r="K593" s="36"/>
      <c r="L593" s="36"/>
      <c r="Q593" s="3"/>
      <c r="R593" s="3"/>
    </row>
    <row r="594" spans="11:18" x14ac:dyDescent="0.25">
      <c r="K594" s="36"/>
      <c r="L594" s="36"/>
      <c r="Q594" s="3"/>
      <c r="R594" s="3"/>
    </row>
    <row r="595" spans="11:18" x14ac:dyDescent="0.25">
      <c r="K595" s="36"/>
      <c r="L595" s="36"/>
      <c r="Q595" s="3"/>
      <c r="R595" s="3"/>
    </row>
    <row r="596" spans="11:18" x14ac:dyDescent="0.25">
      <c r="K596" s="36"/>
      <c r="L596" s="36"/>
      <c r="Q596" s="3"/>
      <c r="R596" s="3"/>
    </row>
    <row r="597" spans="11:18" x14ac:dyDescent="0.25">
      <c r="K597" s="36"/>
      <c r="L597" s="36"/>
      <c r="Q597" s="3"/>
      <c r="R597" s="3"/>
    </row>
    <row r="598" spans="11:18" x14ac:dyDescent="0.25">
      <c r="K598" s="36"/>
      <c r="L598" s="36"/>
      <c r="Q598" s="3"/>
      <c r="R598" s="3"/>
    </row>
    <row r="599" spans="11:18" x14ac:dyDescent="0.25">
      <c r="K599" s="36"/>
      <c r="L599" s="36"/>
      <c r="Q599" s="3"/>
      <c r="R599" s="3"/>
    </row>
    <row r="600" spans="11:18" x14ac:dyDescent="0.25">
      <c r="K600" s="36"/>
      <c r="L600" s="36"/>
      <c r="Q600" s="3"/>
      <c r="R600" s="3"/>
    </row>
    <row r="601" spans="11:18" x14ac:dyDescent="0.25">
      <c r="K601" s="36"/>
      <c r="L601" s="36"/>
      <c r="Q601" s="3"/>
      <c r="R601" s="3"/>
    </row>
    <row r="602" spans="11:18" x14ac:dyDescent="0.25">
      <c r="K602" s="36"/>
      <c r="L602" s="36"/>
      <c r="Q602" s="3"/>
      <c r="R602" s="3"/>
    </row>
    <row r="603" spans="11:18" x14ac:dyDescent="0.25">
      <c r="K603" s="36"/>
      <c r="L603" s="36"/>
      <c r="Q603" s="3"/>
      <c r="R603" s="3"/>
    </row>
    <row r="604" spans="11:18" x14ac:dyDescent="0.25">
      <c r="K604" s="36"/>
      <c r="L604" s="36"/>
      <c r="Q604" s="3"/>
      <c r="R604" s="3"/>
    </row>
    <row r="605" spans="11:18" x14ac:dyDescent="0.25">
      <c r="K605" s="36"/>
      <c r="L605" s="36"/>
      <c r="Q605" s="3"/>
      <c r="R605" s="3"/>
    </row>
    <row r="606" spans="11:18" x14ac:dyDescent="0.25">
      <c r="K606" s="36"/>
      <c r="L606" s="36"/>
      <c r="Q606" s="3"/>
      <c r="R606" s="3"/>
    </row>
    <row r="607" spans="11:18" x14ac:dyDescent="0.25">
      <c r="K607" s="36"/>
      <c r="L607" s="36"/>
      <c r="Q607" s="3"/>
      <c r="R607" s="3"/>
    </row>
    <row r="608" spans="11:18" x14ac:dyDescent="0.25">
      <c r="K608" s="36"/>
      <c r="L608" s="36"/>
      <c r="Q608" s="3"/>
      <c r="R608" s="3"/>
    </row>
    <row r="609" spans="11:18" x14ac:dyDescent="0.25">
      <c r="K609" s="36"/>
      <c r="L609" s="36"/>
      <c r="Q609" s="3"/>
      <c r="R609" s="3"/>
    </row>
    <row r="610" spans="11:18" x14ac:dyDescent="0.25">
      <c r="K610" s="36"/>
      <c r="L610" s="36"/>
      <c r="Q610" s="3"/>
      <c r="R610" s="3"/>
    </row>
    <row r="611" spans="11:18" x14ac:dyDescent="0.25">
      <c r="K611" s="36"/>
      <c r="L611" s="36"/>
      <c r="Q611" s="3"/>
      <c r="R611" s="3"/>
    </row>
    <row r="612" spans="11:18" x14ac:dyDescent="0.25">
      <c r="K612" s="36"/>
      <c r="L612" s="36"/>
      <c r="Q612" s="3"/>
      <c r="R612" s="3"/>
    </row>
    <row r="613" spans="11:18" x14ac:dyDescent="0.25">
      <c r="K613" s="36"/>
      <c r="L613" s="36"/>
      <c r="Q613" s="3"/>
      <c r="R613" s="3"/>
    </row>
    <row r="614" spans="11:18" x14ac:dyDescent="0.25">
      <c r="K614" s="36"/>
      <c r="L614" s="36"/>
      <c r="Q614" s="3"/>
      <c r="R614" s="3"/>
    </row>
    <row r="615" spans="11:18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19" max="26" man="1"/>
    <brk id="165" max="26" man="1"/>
    <brk id="277" max="26" man="1"/>
    <brk id="340" max="15" man="1"/>
    <brk id="392" max="15" man="1"/>
    <brk id="444" max="15" man="1"/>
    <brk id="496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" width="9.140625" style="3"/>
    <col min="17" max="17" width="14" style="3" bestFit="1" customWidth="1"/>
    <col min="18" max="16384" width="9.140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66" t="s">
        <v>20</v>
      </c>
      <c r="B3" s="67"/>
      <c r="C3" s="67"/>
      <c r="D3" s="67"/>
      <c r="O3" s="13"/>
    </row>
    <row r="4" spans="1:19" ht="34.5" customHeight="1" x14ac:dyDescent="0.35">
      <c r="A4" s="66" t="s">
        <v>21</v>
      </c>
      <c r="B4" s="67"/>
      <c r="C4" s="67"/>
      <c r="D4" s="67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2"/>
      <c r="B5" s="63"/>
      <c r="C5" s="63"/>
      <c r="D5" s="63"/>
      <c r="E5" s="63"/>
      <c r="F5" s="63"/>
    </row>
    <row r="6" spans="1:19" ht="50.1" customHeight="1" x14ac:dyDescent="0.25">
      <c r="A6" s="64"/>
      <c r="B6" s="65"/>
      <c r="C6" s="65"/>
      <c r="D6" s="65"/>
      <c r="E6" s="65"/>
      <c r="F6" s="65"/>
    </row>
    <row r="7" spans="1:19" ht="50.1" customHeight="1" x14ac:dyDescent="0.25">
      <c r="A7" s="64"/>
      <c r="B7" s="65"/>
      <c r="C7" s="65"/>
      <c r="D7" s="65"/>
      <c r="E7" s="65"/>
      <c r="F7" s="65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2023-24</vt:lpstr>
      <vt:lpstr>Footnotes</vt:lpstr>
      <vt:lpstr>Footnotes!Print_Area</vt:lpstr>
      <vt:lpstr>'FY 2023-24'!Print_Area</vt:lpstr>
      <vt:lpstr>'FY 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2024-07-18T13:26:30Z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